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C7456AA-A995-494E-AAC5-1B1831EF73FA}" xr6:coauthVersionLast="47" xr6:coauthVersionMax="47" xr10:uidLastSave="{00000000-0000-0000-0000-000000000000}"/>
  <bookViews>
    <workbookView xWindow="-120" yWindow="-120" windowWidth="29040" windowHeight="157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1" i="1"/>
  <c r="D11" i="1"/>
  <c r="B11" i="1"/>
  <c r="F13" i="1" s="1"/>
  <c r="F26" i="1" s="1"/>
  <c r="F27" i="1" s="1"/>
</calcChain>
</file>

<file path=xl/sharedStrings.xml><?xml version="1.0" encoding="utf-8"?>
<sst xmlns="http://schemas.openxmlformats.org/spreadsheetml/2006/main" count="62" uniqueCount="53">
  <si>
    <t>Stand: Dezember 2022</t>
  </si>
  <si>
    <t>Bildung Berufliche Praxis
(Betrieb)
HKB A - HKB E</t>
  </si>
  <si>
    <t>Überbetrieblicher Kurs
HKB A - HKB E</t>
  </si>
  <si>
    <t>Berufskenntnisse und Allgemeinbildung
(Berufsfachschule)
HKB A - HKB E
Wahlpflichtbereich (WPB) und Option</t>
  </si>
  <si>
    <t>Betrieblicher Kompetenznachweis 1</t>
  </si>
  <si>
    <t>üK-Kompetenznachweis 1</t>
  </si>
  <si>
    <t>Betrieblicher Kompetenznachweis 2</t>
  </si>
  <si>
    <t>üK-Kompetenznachweis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</si>
  <si>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</si>
  <si>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</si>
  <si>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</si>
  <si>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</si>
  <si>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t>Gewichtung</t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</si>
  <si>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</si>
  <si>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</si>
  <si>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</si>
  <si>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</si>
  <si>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</si>
  <si>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</si>
  <si>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</si>
  <si>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</si>
  <si>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</si>
  <si>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</si>
  <si>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</si>
  <si>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</si>
  <si>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</si>
  <si>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</si>
  <si>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</si>
  <si>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</si>
  <si>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</si>
  <si>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</si>
  <si>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</si>
  <si>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 xml:space="preserve">Qualifikationsverfahren mit Abschlussprüfungen EFZ 
</t>
    </r>
    <r>
      <rPr>
        <b/>
        <sz val="10"/>
        <color theme="1"/>
        <rFont val="Aptos"/>
        <scheme val="minor"/>
      </rPr>
      <t>(nach Bildungsverordnung 2023)</t>
    </r>
  </si>
  <si>
    <r>
      <t xml:space="preserve">Note
</t>
    </r>
    <r>
      <rPr>
        <sz val="10"/>
        <color theme="1"/>
        <rFont val="Aptos"/>
        <scheme val="minor"/>
      </rPr>
      <t>(Rundung auf halbe und ganze Noten)</t>
    </r>
  </si>
  <si>
    <r>
      <t xml:space="preserve">Note 
</t>
    </r>
    <r>
      <rPr>
        <sz val="10"/>
        <color theme="1"/>
        <rFont val="Aptos"/>
        <scheme val="minor"/>
      </rPr>
      <t>(Rundung auf halbe und ganze Noten)</t>
    </r>
  </si>
  <si>
    <r>
      <t xml:space="preserve">Erfahrungsnote = Mittelwert der
6 betrieblichen KN
</t>
    </r>
    <r>
      <rPr>
        <sz val="10"/>
        <color theme="1"/>
        <rFont val="Aptos"/>
        <scheme val="minor"/>
      </rPr>
      <t>(Rundung auf halbe und ganze Noten)</t>
    </r>
  </si>
  <si>
    <r>
      <t xml:space="preserve">Erfahrungsnote = Mittelwert der
2 üK-KN
</t>
    </r>
    <r>
      <rPr>
        <sz val="10"/>
        <color theme="1"/>
        <rFont val="Aptos"/>
        <scheme val="minor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</si>
  <si>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ptos"/>
        <scheme val="minor"/>
      </rPr>
      <t>(Rundung auf halbe und ganze Noten)</t>
    </r>
  </si>
  <si>
    <r>
      <rPr>
        <b/>
        <sz val="12"/>
        <color theme="1"/>
        <rFont val="Aptos"/>
        <scheme val="minor"/>
      </rPr>
      <t xml:space="preserve">Erfahrungsnote gesamt </t>
    </r>
    <r>
      <rPr>
        <sz val="10"/>
        <color theme="1"/>
        <rFont val="Aptos"/>
        <scheme val="minor"/>
      </rPr>
      <t>(Mittel der aus der Summe und Gewichtung der drei Qualifikationsbereiche, gerundet auf eine Dezimalstelle)</t>
    </r>
  </si>
  <si>
    <r>
      <t xml:space="preserve">Abschlussprüfungen in Berufskenntnisse und Allgemeinbildung (Gewichtungsanteil QV 30% - Fallnote - </t>
    </r>
    <r>
      <rPr>
        <sz val="12"/>
        <color theme="1"/>
        <rFont val="Aptos"/>
        <scheme val="minor"/>
      </rPr>
      <t>halbe oder ganze Noten</t>
    </r>
    <r>
      <rPr>
        <b/>
        <sz val="12"/>
        <color theme="1"/>
        <rFont val="Aptos"/>
        <scheme val="minor"/>
      </rPr>
      <t>)</t>
    </r>
  </si>
  <si>
    <r>
      <t>Berufskenntnisse und Allgemeinbildung gesamt</t>
    </r>
    <r>
      <rPr>
        <sz val="12"/>
        <color theme="1"/>
        <rFont val="Aptos"/>
        <scheme val="minor"/>
      </rPr>
      <t xml:space="preserve"> </t>
    </r>
    <r>
      <rPr>
        <sz val="10"/>
        <color theme="1"/>
        <rFont val="Aptos"/>
        <scheme val="minor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</si>
  <si>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ptos"/>
        <scheme val="minor"/>
      </rPr>
      <t xml:space="preserve"> - </t>
    </r>
    <r>
      <rPr>
        <sz val="10"/>
        <color theme="1"/>
        <rFont val="Aptos"/>
        <scheme val="minor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</si>
  <si>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ptos"/>
        <scheme val="minor"/>
      </rPr>
      <t>nur</t>
    </r>
    <r>
      <rPr>
        <sz val="10"/>
        <color theme="1"/>
        <rFont val="Aptos"/>
        <scheme val="minor"/>
      </rPr>
      <t xml:space="preserve"> bestanden, wenn: </t>
    </r>
  </si>
  <si>
    <r>
      <t>Das Qualifikationsverfahren kann</t>
    </r>
    <r>
      <rPr>
        <b/>
        <sz val="10"/>
        <color theme="1"/>
        <rFont val="Aptos"/>
        <scheme val="minor"/>
      </rPr>
      <t xml:space="preserve"> höchstens zwei Mal</t>
    </r>
    <r>
      <rPr>
        <sz val="10"/>
        <color theme="1"/>
        <rFont val="Aptos"/>
        <scheme val="minor"/>
      </rPr>
      <t xml:space="preserve"> wiederholt werden. Es müssen nur die nicht-bestandenen Qualifikationsbereiche wiederholt werden.</t>
    </r>
  </si>
  <si>
    <t>Semesterzeugnisnote 1 (HKB A–E + WPB)</t>
  </si>
  <si>
    <t>Semesterzeugnisnote 2 (HKB A–E+ WPB)</t>
  </si>
  <si>
    <t>Semesterzeugnisnote 3 (HKB A–E+ WPB)</t>
  </si>
  <si>
    <t>Semesterzeugnisnote 4 (HKB A–E+ WPB)</t>
  </si>
  <si>
    <t>Semesterzeugnisnote 5 (HKB A–C + Option)</t>
  </si>
  <si>
    <t>Semesterzeugnisnote 6 (HKB B–C + Option)</t>
  </si>
  <si>
    <t>20% – halbe/ganze Note</t>
  </si>
  <si>
    <t>Erfahrungsnoten (Gewichtungsanteil QV 40 %)</t>
  </si>
  <si>
    <r>
      <rPr>
        <b/>
        <sz val="12"/>
        <color theme="1"/>
        <rFont val="Aptos"/>
        <scheme val="minor"/>
      </rPr>
      <t>Praktische Arbeit (Gewichtungsanteil QV 30 % – Fallnote –</t>
    </r>
    <r>
      <rPr>
        <sz val="12"/>
        <color theme="1"/>
        <rFont val="Aptos"/>
        <scheme val="minor"/>
      </rPr>
      <t xml:space="preserve"> halbe oder ganze Noten)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</si>
</sst>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  <family val="2"/>
    </font>
    <font>
      <b/>
      <sz val="14"/>
      <color theme="1"/>
      <name val="Aptos"/>
      <scheme val="minor"/>
    </font>
    <font>
      <b/>
      <sz val="10"/>
      <color theme="1"/>
      <name val="Aptos"/>
      <scheme val="minor"/>
    </font>
    <font>
      <sz val="8"/>
      <color theme="1"/>
      <name val="Aptos"/>
      <scheme val="minor"/>
    </font>
    <font>
      <b/>
      <sz val="12"/>
      <color theme="1"/>
      <name val="Aptos"/>
      <scheme val="minor"/>
    </font>
    <font>
      <sz val="10"/>
      <color theme="1"/>
      <name val="Aptos"/>
      <scheme val="minor"/>
    </font>
    <font>
      <sz val="12"/>
      <color theme="1"/>
      <name val="Aptos"/>
      <scheme val="minor"/>
    </font>
    <font>
      <sz val="10"/>
      <color rgb="FF000000"/>
      <name val="Aptos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/>
    </xf>
    <xf numFmtId="9" fontId="2" fillId="7" borderId="12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9" fontId="5" fillId="3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9" fontId="2" fillId="4" borderId="17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9" fontId="2" fillId="8" borderId="17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vertical="center"/>
    </xf>
    <xf numFmtId="0" fontId="4" fillId="9" borderId="10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692535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F19" sqref="F19"/>
    </sheetView>
  </sheetViews>
  <sheetFormatPr baseColWidth="10" defaultColWidth="10.85546875" defaultRowHeight="12.75"/>
  <cols>
    <col min="1" max="1" width="31" style="10" customWidth="1"/>
    <col min="2" max="2" width="15.5703125" style="11" customWidth="1"/>
    <col min="3" max="3" width="30.5703125" style="10" customWidth="1"/>
    <col min="4" max="4" width="12.42578125" style="11" customWidth="1"/>
    <col min="5" max="5" width="43.5703125" style="10" customWidth="1"/>
    <col min="6" max="6" width="13.140625" style="11" customWidth="1"/>
    <col min="7" max="7" width="1.42578125" style="10" customWidth="1"/>
    <col min="8" max="16384" width="10.85546875" style="10"/>
  </cols>
  <sheetData>
    <row r="1" spans="1:6" s="3" customFormat="1" ht="36.950000000000003" customHeight="1">
      <c r="A1" s="1" t="s">
        <v>32</v>
      </c>
      <c r="B1" s="1"/>
      <c r="C1" s="1"/>
      <c r="D1" s="2"/>
      <c r="F1" s="2"/>
    </row>
    <row r="2" spans="1:6" s="4" customFormat="1" ht="13.5" customHeight="1">
      <c r="A2" s="4" t="s">
        <v>0</v>
      </c>
      <c r="B2" s="5"/>
      <c r="D2" s="5"/>
      <c r="F2" s="5"/>
    </row>
    <row r="3" spans="1:6" s="6" customFormat="1" ht="24.2" customHeight="1">
      <c r="A3" s="66" t="s">
        <v>51</v>
      </c>
      <c r="B3" s="67"/>
      <c r="C3" s="68"/>
      <c r="D3" s="67"/>
      <c r="E3" s="68"/>
      <c r="F3" s="69"/>
    </row>
    <row r="4" spans="1:6" s="9" customFormat="1" ht="51">
      <c r="A4" s="49" t="s">
        <v>1</v>
      </c>
      <c r="B4" s="50" t="s">
        <v>33</v>
      </c>
      <c r="C4" s="56" t="s">
        <v>2</v>
      </c>
      <c r="D4" s="57" t="s">
        <v>34</v>
      </c>
      <c r="E4" s="36" t="s">
        <v>3</v>
      </c>
      <c r="F4" s="37" t="s">
        <v>33</v>
      </c>
    </row>
    <row r="5" spans="1:6">
      <c r="A5" s="51" t="s">
        <v>4</v>
      </c>
      <c r="B5" s="7">
        <v>4</v>
      </c>
      <c r="C5" s="58" t="s">
        <v>5</v>
      </c>
      <c r="D5" s="7">
        <v>4</v>
      </c>
      <c r="E5" s="41" t="s">
        <v>44</v>
      </c>
      <c r="F5" s="7">
        <v>4</v>
      </c>
    </row>
    <row r="6" spans="1:6">
      <c r="A6" s="51" t="s">
        <v>6</v>
      </c>
      <c r="B6" s="7">
        <v>4</v>
      </c>
      <c r="C6" s="58" t="s">
        <v>7</v>
      </c>
      <c r="D6" s="7">
        <v>4</v>
      </c>
      <c r="E6" s="41" t="s">
        <v>45</v>
      </c>
      <c r="F6" s="7">
        <v>4</v>
      </c>
    </row>
    <row r="7" spans="1:6">
      <c r="A7" s="51" t="s">
        <v>8</v>
      </c>
      <c r="B7" s="7">
        <v>4</v>
      </c>
      <c r="C7" s="59"/>
      <c r="D7" s="62"/>
      <c r="E7" s="41" t="s">
        <v>46</v>
      </c>
      <c r="F7" s="7">
        <v>4</v>
      </c>
    </row>
    <row r="8" spans="1:6">
      <c r="A8" s="51" t="s">
        <v>9</v>
      </c>
      <c r="B8" s="7">
        <v>4</v>
      </c>
      <c r="C8" s="59"/>
      <c r="D8" s="62"/>
      <c r="E8" s="41" t="s">
        <v>47</v>
      </c>
      <c r="F8" s="7">
        <v>4</v>
      </c>
    </row>
    <row r="9" spans="1:6">
      <c r="A9" s="51" t="s">
        <v>10</v>
      </c>
      <c r="B9" s="7">
        <v>4</v>
      </c>
      <c r="C9" s="59"/>
      <c r="D9" s="62"/>
      <c r="E9" s="41" t="s">
        <v>48</v>
      </c>
      <c r="F9" s="7">
        <v>4</v>
      </c>
    </row>
    <row r="10" spans="1:6">
      <c r="A10" s="51" t="s">
        <v>11</v>
      </c>
      <c r="B10" s="8">
        <v>4</v>
      </c>
      <c r="C10" s="59"/>
      <c r="D10" s="63"/>
      <c r="E10" s="41" t="s">
        <v>49</v>
      </c>
      <c r="F10" s="8">
        <v>4</v>
      </c>
    </row>
    <row r="11" spans="1:6" s="9" customFormat="1" ht="51">
      <c r="A11" s="52" t="s">
        <v>35</v>
      </c>
      <c r="B11" s="54">
        <f>IFERROR(ROUND(AVERAGE(B5,B6,B7,B8,B9,B10)*2,0)/2,"")</f>
        <v>4</v>
      </c>
      <c r="C11" s="60" t="s">
        <v>36</v>
      </c>
      <c r="D11" s="64">
        <f>IFERROR(ROUND(AVERAGE(D5,D6)*2,0)/2,"")</f>
        <v>4</v>
      </c>
      <c r="E11" s="38" t="s">
        <v>37</v>
      </c>
      <c r="F11" s="39">
        <f>IFERROR(ROUND(AVERAGE(F5,F6,F7,F8,F9,F10)*2,0)/2,"")</f>
        <v>4</v>
      </c>
    </row>
    <row r="12" spans="1:6" s="9" customFormat="1" ht="21.75" customHeight="1" thickBot="1">
      <c r="A12" s="53" t="s">
        <v>12</v>
      </c>
      <c r="B12" s="55">
        <v>0.25</v>
      </c>
      <c r="C12" s="61" t="s">
        <v>12</v>
      </c>
      <c r="D12" s="65">
        <v>0.25</v>
      </c>
      <c r="E12" s="42" t="s">
        <v>12</v>
      </c>
      <c r="F12" s="40">
        <v>0.5</v>
      </c>
    </row>
    <row r="13" spans="1:6" ht="24.95" customHeight="1" thickBot="1">
      <c r="A13" s="70" t="s">
        <v>38</v>
      </c>
      <c r="B13" s="71"/>
      <c r="C13" s="72"/>
      <c r="D13" s="71"/>
      <c r="E13" s="72"/>
      <c r="F13" s="73">
        <f>IFERROR(ROUND(AVERAGE(B11,D11,F11,F11),1),"")</f>
        <v>4</v>
      </c>
    </row>
    <row r="14" spans="1:6" ht="6" customHeight="1" thickBot="1"/>
    <row r="15" spans="1:6" s="12" customFormat="1" ht="24.95" customHeight="1" thickBot="1">
      <c r="A15" s="22" t="s">
        <v>52</v>
      </c>
      <c r="B15" s="23"/>
      <c r="C15" s="24"/>
      <c r="D15" s="23"/>
      <c r="E15" s="24"/>
      <c r="F15" s="25">
        <v>4</v>
      </c>
    </row>
    <row r="16" spans="1:6" ht="6.75" customHeight="1"/>
    <row r="17" spans="1:6" s="13" customFormat="1" ht="24.95" customHeight="1">
      <c r="A17" s="26" t="s">
        <v>39</v>
      </c>
      <c r="B17" s="27"/>
      <c r="C17" s="27"/>
      <c r="D17" s="27"/>
      <c r="E17" s="27"/>
      <c r="F17" s="28"/>
    </row>
    <row r="18" spans="1:6" s="9" customFormat="1">
      <c r="A18" s="43" t="s">
        <v>13</v>
      </c>
      <c r="B18" s="29" t="s">
        <v>14</v>
      </c>
      <c r="C18" s="44"/>
      <c r="D18" s="30"/>
      <c r="E18" s="44" t="s">
        <v>15</v>
      </c>
      <c r="F18" s="34"/>
    </row>
    <row r="19" spans="1:6">
      <c r="A19" s="45" t="s">
        <v>16</v>
      </c>
      <c r="B19" s="31" t="s">
        <v>17</v>
      </c>
      <c r="C19" s="46" t="s">
        <v>18</v>
      </c>
      <c r="D19" s="46"/>
      <c r="E19" s="47" t="s">
        <v>50</v>
      </c>
      <c r="F19" s="14">
        <v>4</v>
      </c>
    </row>
    <row r="20" spans="1:6">
      <c r="A20" s="45" t="s">
        <v>19</v>
      </c>
      <c r="B20" s="31" t="s">
        <v>20</v>
      </c>
      <c r="C20" s="46" t="s">
        <v>21</v>
      </c>
      <c r="D20" s="46"/>
      <c r="E20" s="47" t="s">
        <v>50</v>
      </c>
      <c r="F20" s="14">
        <v>4</v>
      </c>
    </row>
    <row r="21" spans="1:6">
      <c r="A21" s="45" t="s">
        <v>22</v>
      </c>
      <c r="B21" s="31" t="s">
        <v>20</v>
      </c>
      <c r="C21" s="46" t="s">
        <v>23</v>
      </c>
      <c r="D21" s="46"/>
      <c r="E21" s="47" t="s">
        <v>50</v>
      </c>
      <c r="F21" s="14">
        <v>4</v>
      </c>
    </row>
    <row r="22" spans="1:6">
      <c r="A22" s="45" t="s">
        <v>24</v>
      </c>
      <c r="B22" s="31" t="s">
        <v>25</v>
      </c>
      <c r="C22" s="46" t="s">
        <v>26</v>
      </c>
      <c r="D22" s="46"/>
      <c r="E22" s="47" t="s">
        <v>50</v>
      </c>
      <c r="F22" s="14">
        <v>4</v>
      </c>
    </row>
    <row r="23" spans="1:6" ht="13.5" thickBot="1">
      <c r="A23" s="45" t="s">
        <v>27</v>
      </c>
      <c r="B23" s="31" t="s">
        <v>28</v>
      </c>
      <c r="C23" s="46" t="s">
        <v>21</v>
      </c>
      <c r="D23" s="46"/>
      <c r="E23" s="47" t="s">
        <v>50</v>
      </c>
      <c r="F23" s="15">
        <v>4</v>
      </c>
    </row>
    <row r="24" spans="1:6" s="13" customFormat="1" ht="24.95" customHeight="1" thickBot="1">
      <c r="A24" s="32" t="s">
        <v>40</v>
      </c>
      <c r="B24" s="33"/>
      <c r="C24" s="33"/>
      <c r="D24" s="33"/>
      <c r="E24" s="33"/>
      <c r="F24" s="35">
        <f>IFERROR(ROUND(AVERAGE(F19,F20,F21,F22,F23),1),"")</f>
        <v>4</v>
      </c>
    </row>
    <row r="25" spans="1:6" ht="6.75" customHeight="1" thickBot="1"/>
    <row r="26" spans="1:6" s="6" customFormat="1" ht="24.95" customHeight="1" thickBot="1">
      <c r="A26" s="16" t="s">
        <v>41</v>
      </c>
      <c r="B26" s="17"/>
      <c r="C26" s="18"/>
      <c r="D26" s="17"/>
      <c r="E26" s="18"/>
      <c r="F26" s="19">
        <f>IFERROR(ROUND(AVERAGE(F13*0.4)+(F15*0.3)+(F24*0.3),1),"")</f>
        <v>4</v>
      </c>
    </row>
    <row r="27" spans="1:6" ht="24.95" customHeight="1" thickBot="1">
      <c r="A27" s="10" t="s">
        <v>42</v>
      </c>
      <c r="F27" s="20" t="str">
        <f>IF(F26="","",IF(AND(F15&gt;=4,F24&gt;=4,F26&gt;=4),"bestanden","nicht bestanden"))</f>
        <v>bestanden</v>
      </c>
    </row>
    <row r="28" spans="1:6">
      <c r="A28" s="21" t="s">
        <v>29</v>
      </c>
      <c r="D28" s="21"/>
    </row>
    <row r="29" spans="1:6">
      <c r="A29" s="21" t="s">
        <v>30</v>
      </c>
      <c r="D29" s="21"/>
    </row>
    <row r="30" spans="1:6">
      <c r="A30" s="48" t="s">
        <v>31</v>
      </c>
      <c r="B30" s="48"/>
      <c r="D30" s="10"/>
    </row>
    <row r="31" spans="1:6">
      <c r="A31" s="10" t="s">
        <v>43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Lippuner Jürg BZBS</cp:lastModifiedBy>
  <cp:revision/>
  <dcterms:created xsi:type="dcterms:W3CDTF">2023-11-10T13:39:58Z</dcterms:created>
  <dcterms:modified xsi:type="dcterms:W3CDTF">2023-11-10T13:51:04Z</dcterms:modified>
  <cp:category/>
  <cp:contentStatus/>
</cp:coreProperties>
</file>