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11" documentId="8_{7395D716-BB7E-47B8-BFC8-4165D647020F}" xr6:coauthVersionLast="45" xr6:coauthVersionMax="45" xr10:uidLastSave="{6AA883AB-FC61-49E0-8D7B-8E5BC9A4FA18}"/>
  <bookViews>
    <workbookView xWindow="23880" yWindow="-120" windowWidth="24240" windowHeight="13140" activeTab="1" xr2:uid="{1620D75C-E815-4307-AF58-30D0429207BA}"/>
  </bookViews>
  <sheets>
    <sheet name="Aufgabe_1" sheetId="1" r:id="rId1"/>
    <sheet name="Aufgabe_2" sheetId="4" r:id="rId2"/>
    <sheet name="Aufgabe_2-Lösung" sheetId="3" state="hidden" r:id="rId3"/>
    <sheet name="Aufgabe_1-Lösung" sheetId="2" state="hidden" r:id="rId4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4" l="1"/>
  <c r="N5" i="4"/>
  <c r="L6" i="4"/>
  <c r="N6" i="4"/>
  <c r="L7" i="4"/>
  <c r="N7" i="4"/>
  <c r="L8" i="4"/>
  <c r="N8" i="4"/>
  <c r="L9" i="4"/>
  <c r="N9" i="4"/>
  <c r="L10" i="4"/>
  <c r="N10" i="4"/>
  <c r="L11" i="4"/>
  <c r="N11" i="4"/>
  <c r="L12" i="4"/>
  <c r="N12" i="4"/>
  <c r="L13" i="4"/>
  <c r="N13" i="4"/>
  <c r="L14" i="4"/>
  <c r="N14" i="4"/>
  <c r="L15" i="4"/>
  <c r="N15" i="4"/>
  <c r="L16" i="4"/>
  <c r="N16" i="4"/>
  <c r="L17" i="4"/>
  <c r="N17" i="4"/>
  <c r="L18" i="4"/>
  <c r="N18" i="4"/>
  <c r="L19" i="4"/>
  <c r="N19" i="4"/>
  <c r="L20" i="4"/>
  <c r="N20" i="4"/>
  <c r="L21" i="4"/>
  <c r="N21" i="4"/>
  <c r="L22" i="4"/>
  <c r="N22" i="4"/>
  <c r="N4" i="4"/>
  <c r="L4" i="4"/>
  <c r="F8" i="3"/>
  <c r="G8" i="3"/>
  <c r="F16" i="3"/>
  <c r="G16" i="3" s="1"/>
  <c r="E5" i="3"/>
  <c r="F5" i="3" s="1"/>
  <c r="G5" i="3" s="1"/>
  <c r="E6" i="3"/>
  <c r="F6" i="3" s="1"/>
  <c r="G6" i="3" s="1"/>
  <c r="E7" i="3"/>
  <c r="F7" i="3" s="1"/>
  <c r="G7" i="3" s="1"/>
  <c r="E8" i="3"/>
  <c r="E9" i="3"/>
  <c r="F9" i="3" s="1"/>
  <c r="G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4" i="3"/>
  <c r="F4" i="3" s="1"/>
  <c r="G4" i="3" s="1"/>
  <c r="M5" i="4"/>
  <c r="M6" i="4"/>
  <c r="M18" i="4"/>
  <c r="M9" i="4"/>
  <c r="M13" i="4"/>
  <c r="M21" i="4"/>
  <c r="M8" i="4"/>
  <c r="M12" i="4"/>
  <c r="M16" i="4"/>
  <c r="M20" i="4"/>
  <c r="M7" i="4"/>
  <c r="M11" i="4"/>
  <c r="M15" i="4"/>
  <c r="M19" i="4"/>
  <c r="M10" i="4"/>
  <c r="M14" i="4"/>
  <c r="M22" i="4"/>
  <c r="M17" i="4"/>
  <c r="M4" i="4"/>
  <c r="E13" i="1"/>
  <c r="G24" i="3" l="1"/>
  <c r="G24" i="4"/>
  <c r="B3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</calcChain>
</file>

<file path=xl/sharedStrings.xml><?xml version="1.0" encoding="utf-8"?>
<sst xmlns="http://schemas.openxmlformats.org/spreadsheetml/2006/main" count="93" uniqueCount="51">
  <si>
    <t>Orientierungslauf</t>
  </si>
  <si>
    <t>Startabstand</t>
  </si>
  <si>
    <t>Minuten</t>
  </si>
  <si>
    <t>Aufgabe</t>
  </si>
  <si>
    <t>Berechnen Sie die Startzeiten der einzelnen Läufer.</t>
  </si>
  <si>
    <t>Teilnehmer</t>
  </si>
  <si>
    <t>Startzeit</t>
  </si>
  <si>
    <t>Läufer 1</t>
  </si>
  <si>
    <t>Beachten Sie</t>
  </si>
  <si>
    <t>Läufer 2</t>
  </si>
  <si>
    <t>Läufer 2 startet 3 Minuten nach dem ersten Läufer, der dritte wiederum 3 Minuten später.</t>
  </si>
  <si>
    <t>Läufer 3</t>
  </si>
  <si>
    <r>
      <t xml:space="preserve">Der </t>
    </r>
    <r>
      <rPr>
        <b/>
        <sz val="10"/>
        <color theme="1"/>
        <rFont val="Calibri"/>
        <family val="2"/>
        <scheme val="minor"/>
      </rPr>
      <t>Startabstand</t>
    </r>
    <r>
      <rPr>
        <sz val="10"/>
        <color theme="1"/>
        <rFont val="Calibri"/>
        <family val="2"/>
        <scheme val="minor"/>
      </rPr>
      <t xml:space="preserve"> steht im Standard-Zahlenformat in der Zelle </t>
    </r>
    <r>
      <rPr>
        <b/>
        <sz val="10"/>
        <color theme="1"/>
        <rFont val="Calibri"/>
        <family val="2"/>
        <scheme val="minor"/>
      </rPr>
      <t>B3.</t>
    </r>
  </si>
  <si>
    <t>Läufer 4</t>
  </si>
  <si>
    <t>Der Organisator soll eine beliebige Zahl von 1 bis 15 eingeben können, sodass die Startzeiten der einzelnen Läufer automatisch neu berechnet werden.</t>
  </si>
  <si>
    <t>Läufer 5</t>
  </si>
  <si>
    <t>Läufer 6</t>
  </si>
  <si>
    <t>Läufer 7</t>
  </si>
  <si>
    <t>Läufer 8</t>
  </si>
  <si>
    <t>Läufer 9</t>
  </si>
  <si>
    <t>Läufer 10</t>
  </si>
  <si>
    <t>Läufer 11</t>
  </si>
  <si>
    <t>Läufer 12</t>
  </si>
  <si>
    <t>Läufer 13</t>
  </si>
  <si>
    <t>Läufer 14</t>
  </si>
  <si>
    <t>Läufer 15</t>
  </si>
  <si>
    <t>Läufer 16</t>
  </si>
  <si>
    <t>Läufer 17</t>
  </si>
  <si>
    <t>Läufer 18</t>
  </si>
  <si>
    <t>Läufer 19</t>
  </si>
  <si>
    <t>Läufer 20</t>
  </si>
  <si>
    <t>Läufer 21</t>
  </si>
  <si>
    <t>Entlöhnung</t>
  </si>
  <si>
    <t>Stundenlohn</t>
  </si>
  <si>
    <t>Datum</t>
  </si>
  <si>
    <t>Beginn</t>
  </si>
  <si>
    <t>Ende</t>
  </si>
  <si>
    <t>Pause</t>
  </si>
  <si>
    <t>Arbeitsdauer (hh:mm)</t>
  </si>
  <si>
    <t>Arbeitsdauer (dezimal)</t>
  </si>
  <si>
    <t>Lohn</t>
  </si>
  <si>
    <t>Berechnen Sie die Arbeitsdauer im</t>
  </si>
  <si>
    <t>Rückmeldung
Spalte E</t>
  </si>
  <si>
    <t>Rückmeldung
Spalte F</t>
  </si>
  <si>
    <t>Rückmeldung
Spalte G</t>
  </si>
  <si>
    <t>Zeitformat (Spalte E) und als Dezimalzahl</t>
  </si>
  <si>
    <t>(Spalte F).</t>
  </si>
  <si>
    <t>Erst jetzt können Sie die Arbeitsdauer mit</t>
  </si>
  <si>
    <t>dem Stundlohn verrechen --&gt; Spalte G</t>
  </si>
  <si>
    <t>Total</t>
  </si>
  <si>
    <r>
      <t xml:space="preserve">Der </t>
    </r>
    <r>
      <rPr>
        <b/>
        <sz val="10"/>
        <color rgb="FFFF0000"/>
        <rFont val="Calibri"/>
        <family val="2"/>
        <scheme val="minor"/>
      </rPr>
      <t>Startabstand</t>
    </r>
    <r>
      <rPr>
        <sz val="10"/>
        <color rgb="FFFF0000"/>
        <rFont val="Calibri"/>
        <family val="2"/>
        <scheme val="minor"/>
      </rPr>
      <t xml:space="preserve"> steht im Standard-Zahlenformat in der Zelle </t>
    </r>
    <r>
      <rPr>
        <b/>
        <sz val="10"/>
        <color rgb="FFFF0000"/>
        <rFont val="Calibri"/>
        <family val="2"/>
        <scheme val="minor"/>
      </rPr>
      <t>B3.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</si>
</sst>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3"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/>
    <xf numFmtId="0" fontId="6" fillId="0" borderId="0" xfId="0" applyFont="1"/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2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0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2" xfId="0" applyNumberFormat="1" applyFont="1" applyBorder="1" applyAlignment="1">
      <alignment vertical="center"/>
    </xf>
    <xf numFmtId="20" fontId="3" fillId="0" borderId="2" xfId="0" applyNumberFormat="1" applyFont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" fillId="0" borderId="0" xfId="1"/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wrapText="1"/>
    </xf>
    <xf numFmtId="0" fontId="11" fillId="6" borderId="0" xfId="0" applyFont="1" applyFill="1"/>
    <xf numFmtId="0" fontId="4" fillId="2" borderId="0" xfId="0" applyFont="1" applyFill="1"/>
    <xf numFmtId="0" fontId="3" fillId="2" borderId="0" xfId="0" applyFont="1" applyFill="1"/>
    <xf numFmtId="0" fontId="12" fillId="2" borderId="0" xfId="0" applyFont="1" applyFill="1"/>
    <xf numFmtId="20" fontId="3" fillId="3" borderId="1" xfId="0" applyNumberFormat="1" applyFont="1" applyFill="1" applyBorder="1" applyAlignment="1">
      <alignment horizontal="center" vertical="center"/>
    </xf>
  </cellXfs>
  <cellStyles count="3">
    <cellStyle name="Prozent" xfId="2" builtinId="5"/>
    <cellStyle name="Standard" xfId="0" builtinId="0"/>
    <cellStyle name="Überschrift" xfId="1" builtinId="1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13E5-013C-4E4B-B811-5B7131F3FB11}">
  <dimension ref="A1:E26"/>
  <sheetViews>
    <sheetView workbookViewId="0"/>
  </sheetViews>
  <sheetFormatPr defaultColWidth="11.5703125" defaultRowHeight="12.75"/>
  <cols>
    <col min="1" max="1" width="12.42578125" style="2" bestFit="1" customWidth="1"/>
    <col min="2" max="4" width="11.5703125" style="2"/>
    <col min="5" max="5" width="47.42578125" style="2" customWidth="1"/>
    <col min="6" max="16384" width="11.5703125" style="2"/>
  </cols>
  <sheetData>
    <row r="1" spans="1:5" ht="23.25">
      <c r="A1" s="1" t="s">
        <v>0</v>
      </c>
    </row>
    <row r="3" spans="1:5">
      <c r="A3" s="3" t="s">
        <v>1</v>
      </c>
      <c r="B3" s="4">
        <v>3</v>
      </c>
      <c r="C3" s="3" t="s">
        <v>2</v>
      </c>
      <c r="E3" s="3" t="s">
        <v>3</v>
      </c>
    </row>
    <row r="4" spans="1:5">
      <c r="E4" s="2" t="s">
        <v>4</v>
      </c>
    </row>
    <row r="5" spans="1:5" s="7" customFormat="1" ht="16.149999999999999" customHeight="1">
      <c r="A5" s="5" t="s">
        <v>5</v>
      </c>
      <c r="B5" s="6" t="s">
        <v>6</v>
      </c>
    </row>
    <row r="6" spans="1:5" s="7" customFormat="1" ht="16.149999999999999" customHeight="1">
      <c r="A6" s="8" t="s">
        <v>7</v>
      </c>
      <c r="B6" s="9">
        <v>0.54166666666666663</v>
      </c>
      <c r="E6" s="10" t="s">
        <v>8</v>
      </c>
    </row>
    <row r="7" spans="1:5" s="7" customFormat="1" ht="16.149999999999999" customHeight="1">
      <c r="A7" s="8" t="s">
        <v>9</v>
      </c>
      <c r="B7" s="40"/>
      <c r="E7" s="7" t="s">
        <v>10</v>
      </c>
    </row>
    <row r="8" spans="1:5" s="7" customFormat="1" ht="16.149999999999999" customHeight="1">
      <c r="A8" s="8" t="s">
        <v>11</v>
      </c>
      <c r="B8" s="40"/>
      <c r="E8" s="7" t="s">
        <v>12</v>
      </c>
    </row>
    <row r="9" spans="1:5" s="7" customFormat="1" ht="16.149999999999999" customHeight="1">
      <c r="A9" s="8" t="s">
        <v>13</v>
      </c>
      <c r="B9" s="40"/>
      <c r="E9" s="7" t="s">
        <v>14</v>
      </c>
    </row>
    <row r="10" spans="1:5" s="7" customFormat="1" ht="16.149999999999999" customHeight="1">
      <c r="A10" s="8" t="s">
        <v>15</v>
      </c>
      <c r="B10" s="40"/>
    </row>
    <row r="11" spans="1:5" s="7" customFormat="1" ht="16.149999999999999" customHeight="1">
      <c r="A11" s="8" t="s">
        <v>16</v>
      </c>
      <c r="B11" s="40"/>
    </row>
    <row r="12" spans="1:5" s="7" customFormat="1" ht="16.149999999999999" customHeight="1">
      <c r="A12" s="8" t="s">
        <v>17</v>
      </c>
      <c r="B12" s="40"/>
    </row>
    <row r="13" spans="1:5" s="7" customFormat="1" ht="16.149999999999999" customHeight="1">
      <c r="A13" s="8" t="s">
        <v>18</v>
      </c>
      <c r="B13" s="40"/>
      <c r="E13" s="7" t="str">
        <f ca="1">IF(COUNT(B7:B26)&lt;20,"",IF(AND(SUM(B7:B26)=SUM('Aufgabe_1-Lösung'!B7:B26,ISERROR(_xlfn.FORMULATEXT(B7))&lt;&gt;FALSE)),"richtig","das stimmt etwas noch nicht"))</f>
        <v/>
      </c>
    </row>
    <row r="14" spans="1:5" s="7" customFormat="1" ht="16.149999999999999" customHeight="1">
      <c r="A14" s="8" t="s">
        <v>19</v>
      </c>
      <c r="B14" s="40"/>
    </row>
    <row r="15" spans="1:5" s="7" customFormat="1" ht="16.149999999999999" customHeight="1">
      <c r="A15" s="8" t="s">
        <v>20</v>
      </c>
      <c r="B15" s="40"/>
    </row>
    <row r="16" spans="1:5" s="7" customFormat="1" ht="16.149999999999999" customHeight="1">
      <c r="A16" s="8" t="s">
        <v>21</v>
      </c>
      <c r="B16" s="40"/>
    </row>
    <row r="17" spans="1:2" s="7" customFormat="1" ht="16.149999999999999" customHeight="1">
      <c r="A17" s="8" t="s">
        <v>22</v>
      </c>
      <c r="B17" s="40"/>
    </row>
    <row r="18" spans="1:2" s="7" customFormat="1" ht="16.149999999999999" customHeight="1">
      <c r="A18" s="8" t="s">
        <v>23</v>
      </c>
      <c r="B18" s="40"/>
    </row>
    <row r="19" spans="1:2" s="7" customFormat="1" ht="16.149999999999999" customHeight="1">
      <c r="A19" s="8" t="s">
        <v>24</v>
      </c>
      <c r="B19" s="40"/>
    </row>
    <row r="20" spans="1:2" s="7" customFormat="1" ht="16.149999999999999" customHeight="1">
      <c r="A20" s="8" t="s">
        <v>25</v>
      </c>
      <c r="B20" s="40"/>
    </row>
    <row r="21" spans="1:2" s="7" customFormat="1" ht="16.149999999999999" customHeight="1">
      <c r="A21" s="8" t="s">
        <v>26</v>
      </c>
      <c r="B21" s="40"/>
    </row>
    <row r="22" spans="1:2" s="7" customFormat="1" ht="16.149999999999999" customHeight="1">
      <c r="A22" s="8" t="s">
        <v>27</v>
      </c>
      <c r="B22" s="40"/>
    </row>
    <row r="23" spans="1:2" s="7" customFormat="1" ht="16.149999999999999" customHeight="1">
      <c r="A23" s="8" t="s">
        <v>28</v>
      </c>
      <c r="B23" s="40"/>
    </row>
    <row r="24" spans="1:2" s="7" customFormat="1" ht="16.149999999999999" customHeight="1">
      <c r="A24" s="8" t="s">
        <v>29</v>
      </c>
      <c r="B24" s="40"/>
    </row>
    <row r="25" spans="1:2" s="7" customFormat="1" ht="16.149999999999999" customHeight="1">
      <c r="A25" s="8" t="s">
        <v>30</v>
      </c>
      <c r="B25" s="40"/>
    </row>
    <row r="26" spans="1:2" s="7" customFormat="1" ht="16.149999999999999" customHeight="1">
      <c r="A26" s="8" t="s">
        <v>31</v>
      </c>
      <c r="B26" s="40"/>
    </row>
  </sheetData>
  <conditionalFormatting sqref="E13">
    <cfRule type="containsText" dxfId="3" priority="1" operator="containsText" text="nicht">
      <formula>NOT(ISERROR(SEARCH("nicht",E13)))</formula>
    </cfRule>
    <cfRule type="cellIs" dxfId="2" priority="2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B9ED-36A5-4A46-8BF2-FA893E0E3299}">
  <dimension ref="A1:N24"/>
  <sheetViews>
    <sheetView tabSelected="1" workbookViewId="0">
      <selection activeCell="N4" sqref="N4"/>
    </sheetView>
  </sheetViews>
  <sheetFormatPr defaultColWidth="11.5703125" defaultRowHeight="12.75"/>
  <cols>
    <col min="1" max="1" width="11.5703125" style="2"/>
    <col min="2" max="6" width="11.5703125" style="22"/>
    <col min="7" max="7" width="13.140625" style="2" customWidth="1"/>
    <col min="8" max="11" width="11.5703125" style="2"/>
    <col min="12" max="12" width="15.42578125" style="2" customWidth="1"/>
    <col min="13" max="13" width="38" style="2" bestFit="1" customWidth="1"/>
    <col min="14" max="14" width="18.85546875" style="2" customWidth="1"/>
    <col min="15" max="16384" width="11.5703125" style="2"/>
  </cols>
  <sheetData>
    <row r="1" spans="1:14" ht="23.25">
      <c r="A1" s="31" t="s">
        <v>32</v>
      </c>
      <c r="F1" s="27" t="s">
        <v>33</v>
      </c>
      <c r="G1" s="28">
        <v>36</v>
      </c>
      <c r="I1" s="38"/>
      <c r="J1" s="38"/>
      <c r="K1" s="38"/>
    </row>
    <row r="2" spans="1:14">
      <c r="I2" s="37" t="s">
        <v>3</v>
      </c>
      <c r="J2" s="38"/>
      <c r="K2" s="38"/>
    </row>
    <row r="3" spans="1:14" ht="25.5">
      <c r="A3" s="32" t="s">
        <v>34</v>
      </c>
      <c r="B3" s="33" t="s">
        <v>35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  <c r="I3" s="39" t="s">
        <v>41</v>
      </c>
      <c r="J3" s="38"/>
      <c r="K3" s="38"/>
      <c r="L3" s="35" t="s">
        <v>42</v>
      </c>
      <c r="M3" s="35" t="s">
        <v>43</v>
      </c>
      <c r="N3" s="35" t="s">
        <v>44</v>
      </c>
    </row>
    <row r="4" spans="1:14" ht="16.149999999999999" customHeight="1">
      <c r="A4" s="23">
        <v>43999</v>
      </c>
      <c r="B4" s="24">
        <v>0.14583333333333334</v>
      </c>
      <c r="C4" s="24">
        <v>0.35416666666666669</v>
      </c>
      <c r="D4" s="24">
        <v>4.1666666666666664E-2</v>
      </c>
      <c r="E4" s="26"/>
      <c r="F4" s="26"/>
      <c r="G4" s="26"/>
      <c r="I4" s="39" t="s">
        <v>45</v>
      </c>
      <c r="J4" s="38"/>
      <c r="K4" s="38"/>
      <c r="L4" s="36" t="str">
        <f>IF(E4="","",IF(E4='Aufgabe_2-Lösung'!E4,"richtig","noch nicht richtig: Ende – Beginn – Pause"))</f>
        <v/>
      </c>
      <c r="M4" s="36" t="str">
        <f ca="1">IF(F4="","",IF(AND(OR(CELL("format",F4)="S",CELL("format",F4)=".0",CELL("format",F4)=".1",CELL("format",F4)="0.2"))*F4='Aufgabe_2-Lösung'!F4,"richtig","noch nicht richtig: evtl. noch Standard-Zahlenformat wählen"))</f>
        <v/>
      </c>
      <c r="N4" s="36" t="str">
        <f>IF(G4="","",IF(G4='Aufgabe_2-Lösung'!G4,"richtig","noch nicht richtig: Stundenlohn fixieren"))</f>
        <v/>
      </c>
    </row>
    <row r="5" spans="1:14" ht="16.149999999999999" customHeight="1">
      <c r="A5" s="23">
        <v>44000</v>
      </c>
      <c r="B5" s="24">
        <v>0.25</v>
      </c>
      <c r="C5" s="24">
        <v>0.4375</v>
      </c>
      <c r="D5" s="24">
        <v>4.1666666666666664E-2</v>
      </c>
      <c r="E5" s="26"/>
      <c r="F5" s="34"/>
      <c r="G5" s="26"/>
      <c r="I5" s="39" t="s">
        <v>46</v>
      </c>
      <c r="J5" s="38"/>
      <c r="K5" s="38"/>
      <c r="L5" s="36" t="str">
        <f>IF(E5="","",IF(E5='Aufgabe_2-Lösung'!E5,"richtig","noch nicht richtig: Ende – Beginn – Pause"))</f>
        <v/>
      </c>
      <c r="M5" s="36" t="str">
        <f ca="1">IF(F5="","",IF(AND(OR(CELL("format",F5)="S",CELL("format",F5)=".0",CELL("format",F5)=".1",CELL("format",F5)="0.2"))*F5='Aufgabe_2-Lösung'!F5,"richtig","noch nicht richtig: evtl. noch Standard-Zahlenformat wählen"))</f>
        <v/>
      </c>
      <c r="N5" s="36" t="str">
        <f>IF(G5="","",IF(G5='Aufgabe_2-Lösung'!G5,"richtig","noch nicht richtig: Stundenlohn fixieren"))</f>
        <v/>
      </c>
    </row>
    <row r="6" spans="1:14" ht="16.149999999999999" customHeight="1">
      <c r="A6" s="23">
        <v>44001</v>
      </c>
      <c r="B6" s="24">
        <v>0.1875</v>
      </c>
      <c r="C6" s="24">
        <v>0.375</v>
      </c>
      <c r="D6" s="24">
        <v>8.3333333333333329E-2</v>
      </c>
      <c r="E6" s="26"/>
      <c r="F6" s="26"/>
      <c r="G6" s="26"/>
      <c r="I6" s="39" t="s">
        <v>47</v>
      </c>
      <c r="J6" s="38"/>
      <c r="K6" s="38"/>
      <c r="L6" s="36" t="str">
        <f>IF(E6="","",IF(E6='Aufgabe_2-Lösung'!E6,"richtig","noch nicht richtig: Ende – Beginn – Pause"))</f>
        <v/>
      </c>
      <c r="M6" s="36" t="str">
        <f ca="1">IF(F6="","",IF(AND(OR(CELL("format",F6)="S",CELL("format",F6)=".0",CELL("format",F6)=".1",CELL("format",F6)="0.2"))*F6='Aufgabe_2-Lösung'!F6,"richtig","noch nicht richtig: evtl. noch Standard-Zahlenformat wählen"))</f>
        <v/>
      </c>
      <c r="N6" s="36" t="str">
        <f>IF(G6="","",IF(G6='Aufgabe_2-Lösung'!G6,"richtig","noch nicht richtig: Stundenlohn fixieren"))</f>
        <v/>
      </c>
    </row>
    <row r="7" spans="1:14" ht="16.149999999999999" customHeight="1">
      <c r="A7" s="23">
        <v>44004</v>
      </c>
      <c r="B7" s="24">
        <v>0.27083333333333331</v>
      </c>
      <c r="C7" s="24">
        <v>0.58333333333333326</v>
      </c>
      <c r="D7" s="24">
        <v>8.3333333333333329E-2</v>
      </c>
      <c r="E7" s="26"/>
      <c r="F7" s="26"/>
      <c r="G7" s="26"/>
      <c r="I7" s="39" t="s">
        <v>48</v>
      </c>
      <c r="J7" s="38"/>
      <c r="K7" s="38"/>
      <c r="L7" s="36" t="str">
        <f>IF(E7="","",IF(E7='Aufgabe_2-Lösung'!E7,"richtig","noch nicht richtig: Ende – Beginn – Pause"))</f>
        <v/>
      </c>
      <c r="M7" s="36" t="str">
        <f ca="1">IF(F7="","",IF(AND(OR(CELL("format",F7)="S",CELL("format",F7)=".0",CELL("format",F7)=".1",CELL("format",F7)="0.2"))*F7='Aufgabe_2-Lösung'!F7,"richtig","noch nicht richtig: evtl. noch Standard-Zahlenformat wählen"))</f>
        <v/>
      </c>
      <c r="N7" s="36" t="str">
        <f>IF(G7="","",IF(G7='Aufgabe_2-Lösung'!G7,"richtig","noch nicht richtig: Stundenlohn fixieren"))</f>
        <v/>
      </c>
    </row>
    <row r="8" spans="1:14" ht="16.149999999999999" customHeight="1">
      <c r="A8" s="23">
        <v>44005</v>
      </c>
      <c r="B8" s="24">
        <v>0.25</v>
      </c>
      <c r="C8" s="24">
        <v>0.58333333333333326</v>
      </c>
      <c r="D8" s="24">
        <v>8.3333333333333329E-2</v>
      </c>
      <c r="E8" s="26"/>
      <c r="F8" s="26"/>
      <c r="G8" s="26"/>
      <c r="L8" s="36" t="str">
        <f>IF(E8="","",IF(E8='Aufgabe_2-Lösung'!E8,"richtig","noch nicht richtig: Ende – Beginn – Pause"))</f>
        <v/>
      </c>
      <c r="M8" s="36" t="str">
        <f ca="1">IF(F8="","",IF(AND(OR(CELL("format",F8)="S",CELL("format",F8)=".0",CELL("format",F8)=".1",CELL("format",F8)="0.2"))*F8='Aufgabe_2-Lösung'!F8,"richtig","noch nicht richtig: evtl. noch Standard-Zahlenformat wählen"))</f>
        <v/>
      </c>
      <c r="N8" s="36" t="str">
        <f>IF(G8="","",IF(G8='Aufgabe_2-Lösung'!G8,"richtig","noch nicht richtig: Stundenlohn fixieren"))</f>
        <v/>
      </c>
    </row>
    <row r="9" spans="1:14" ht="16.149999999999999" customHeight="1">
      <c r="A9" s="23">
        <v>44006</v>
      </c>
      <c r="B9" s="24">
        <v>0.14583333333333334</v>
      </c>
      <c r="C9" s="24">
        <v>0.39583333333333337</v>
      </c>
      <c r="D9" s="24">
        <v>2.0833333333333332E-2</v>
      </c>
      <c r="E9" s="26"/>
      <c r="F9" s="26"/>
      <c r="G9" s="26"/>
      <c r="L9" s="36" t="str">
        <f>IF(E9="","",IF(E9='Aufgabe_2-Lösung'!E9,"richtig","noch nicht richtig: Ende – Beginn – Pause"))</f>
        <v/>
      </c>
      <c r="M9" s="36" t="str">
        <f ca="1">IF(F9="","",IF(AND(OR(CELL("format",F9)="S",CELL("format",F9)=".0",CELL("format",F9)=".1",CELL("format",F9)="0.2"))*F9='Aufgabe_2-Lösung'!F9,"richtig","noch nicht richtig: evtl. noch Standard-Zahlenformat wählen"))</f>
        <v/>
      </c>
      <c r="N9" s="36" t="str">
        <f>IF(G9="","",IF(G9='Aufgabe_2-Lösung'!G9,"richtig","noch nicht richtig: Stundenlohn fixieren"))</f>
        <v/>
      </c>
    </row>
    <row r="10" spans="1:14" ht="16.149999999999999" customHeight="1">
      <c r="A10" s="23">
        <v>44007</v>
      </c>
      <c r="B10" s="24">
        <v>0.25</v>
      </c>
      <c r="C10" s="24">
        <v>0.625</v>
      </c>
      <c r="D10" s="24">
        <v>8.3333333333333329E-2</v>
      </c>
      <c r="E10" s="26"/>
      <c r="F10" s="26"/>
      <c r="G10" s="26"/>
      <c r="L10" s="36" t="str">
        <f>IF(E10="","",IF(E10='Aufgabe_2-Lösung'!E10,"richtig","noch nicht richtig: Ende – Beginn – Pause"))</f>
        <v/>
      </c>
      <c r="M10" s="36" t="str">
        <f ca="1">IF(F10="","",IF(AND(OR(CELL("format",F10)="S",CELL("format",F10)=".0",CELL("format",F10)=".1",CELL("format",F10)="0.2"))*F10='Aufgabe_2-Lösung'!F10,"richtig","noch nicht richtig: evtl. noch Standard-Zahlenformat wählen"))</f>
        <v/>
      </c>
      <c r="N10" s="36" t="str">
        <f>IF(G10="","",IF(G10='Aufgabe_2-Lösung'!G10,"richtig","noch nicht richtig: Stundenlohn fixieren"))</f>
        <v/>
      </c>
    </row>
    <row r="11" spans="1:14" ht="16.149999999999999" customHeight="1">
      <c r="A11" s="23">
        <v>44008</v>
      </c>
      <c r="B11" s="24">
        <v>0.16666666666666666</v>
      </c>
      <c r="C11" s="24">
        <v>0.41666666666666663</v>
      </c>
      <c r="D11" s="24">
        <v>4.1666666666666664E-2</v>
      </c>
      <c r="E11" s="26"/>
      <c r="F11" s="26"/>
      <c r="G11" s="26"/>
      <c r="L11" s="36" t="str">
        <f>IF(E11="","",IF(E11='Aufgabe_2-Lösung'!E11,"richtig","noch nicht richtig: Ende – Beginn – Pause"))</f>
        <v/>
      </c>
      <c r="M11" s="36" t="str">
        <f ca="1">IF(F11="","",IF(AND(OR(CELL("format",F11)="S",CELL("format",F11)=".0",CELL("format",F11)=".1",CELL("format",F11)="0.2"))*F11='Aufgabe_2-Lösung'!F11,"richtig","noch nicht richtig: evtl. noch Standard-Zahlenformat wählen"))</f>
        <v/>
      </c>
      <c r="N11" s="36" t="str">
        <f>IF(G11="","",IF(G11='Aufgabe_2-Lösung'!G11,"richtig","noch nicht richtig: Stundenlohn fixieren"))</f>
        <v/>
      </c>
    </row>
    <row r="12" spans="1:14" ht="16.149999999999999" customHeight="1">
      <c r="A12" s="23">
        <v>44011</v>
      </c>
      <c r="B12" s="24">
        <v>0.125</v>
      </c>
      <c r="C12" s="24">
        <v>0.5</v>
      </c>
      <c r="D12" s="24">
        <v>6.25E-2</v>
      </c>
      <c r="E12" s="26"/>
      <c r="F12" s="26"/>
      <c r="G12" s="26"/>
      <c r="L12" s="36" t="str">
        <f>IF(E12="","",IF(E12='Aufgabe_2-Lösung'!E12,"richtig","noch nicht richtig: Ende – Beginn – Pause"))</f>
        <v/>
      </c>
      <c r="M12" s="36" t="str">
        <f ca="1">IF(F12="","",IF(AND(OR(CELL("format",F12)="S",CELL("format",F12)=".0",CELL("format",F12)=".1",CELL("format",F12)="0.2"))*F12='Aufgabe_2-Lösung'!F12,"richtig","noch nicht richtig: evtl. noch Standard-Zahlenformat wählen"))</f>
        <v/>
      </c>
      <c r="N12" s="36" t="str">
        <f>IF(G12="","",IF(G12='Aufgabe_2-Lösung'!G12,"richtig","noch nicht richtig: Stundenlohn fixieren"))</f>
        <v/>
      </c>
    </row>
    <row r="13" spans="1:14" ht="16.149999999999999" customHeight="1">
      <c r="A13" s="23">
        <v>44012</v>
      </c>
      <c r="B13" s="24">
        <v>0.29166666666666669</v>
      </c>
      <c r="C13" s="24">
        <v>0.5625</v>
      </c>
      <c r="D13" s="24">
        <v>2.0833333333333332E-2</v>
      </c>
      <c r="E13" s="26"/>
      <c r="F13" s="26"/>
      <c r="G13" s="26"/>
      <c r="L13" s="36" t="str">
        <f>IF(E13="","",IF(E13='Aufgabe_2-Lösung'!E13,"richtig","noch nicht richtig: Ende – Beginn – Pause"))</f>
        <v/>
      </c>
      <c r="M13" s="36" t="str">
        <f ca="1">IF(F13="","",IF(AND(OR(CELL("format",F13)="S",CELL("format",F13)=".0",CELL("format",F13)=".1",CELL("format",F13)="0.2"))*F13='Aufgabe_2-Lösung'!F13,"richtig","noch nicht richtig: evtl. noch Standard-Zahlenformat wählen"))</f>
        <v/>
      </c>
      <c r="N13" s="36" t="str">
        <f>IF(G13="","",IF(G13='Aufgabe_2-Lösung'!G13,"richtig","noch nicht richtig: Stundenlohn fixieren"))</f>
        <v/>
      </c>
    </row>
    <row r="14" spans="1:14" ht="16.149999999999999" customHeight="1">
      <c r="A14" s="23">
        <v>44013</v>
      </c>
      <c r="B14" s="24">
        <v>0.1875</v>
      </c>
      <c r="C14" s="24">
        <v>0.47916666666666669</v>
      </c>
      <c r="D14" s="24">
        <v>4.1666666666666664E-2</v>
      </c>
      <c r="E14" s="26"/>
      <c r="F14" s="26"/>
      <c r="G14" s="26"/>
      <c r="L14" s="36" t="str">
        <f>IF(E14="","",IF(E14='Aufgabe_2-Lösung'!E14,"richtig","noch nicht richtig: Ende – Beginn – Pause"))</f>
        <v/>
      </c>
      <c r="M14" s="36" t="str">
        <f ca="1">IF(F14="","",IF(AND(OR(CELL("format",F14)="S",CELL("format",F14)=".0",CELL("format",F14)=".1",CELL("format",F14)="0.2"))*F14='Aufgabe_2-Lösung'!F14,"richtig","noch nicht richtig: evtl. noch Standard-Zahlenformat wählen"))</f>
        <v/>
      </c>
      <c r="N14" s="36" t="str">
        <f>IF(G14="","",IF(G14='Aufgabe_2-Lösung'!G14,"richtig","noch nicht richtig: Stundenlohn fixieren"))</f>
        <v/>
      </c>
    </row>
    <row r="15" spans="1:14" ht="16.149999999999999" customHeight="1">
      <c r="A15" s="23">
        <v>44014</v>
      </c>
      <c r="B15" s="24">
        <v>0.25</v>
      </c>
      <c r="C15" s="24">
        <v>0.39583333333333337</v>
      </c>
      <c r="D15" s="24">
        <v>2.0833333333333332E-2</v>
      </c>
      <c r="E15" s="26"/>
      <c r="F15" s="26"/>
      <c r="G15" s="26"/>
      <c r="L15" s="36" t="str">
        <f>IF(E15="","",IF(E15='Aufgabe_2-Lösung'!E15,"richtig","noch nicht richtig: Ende – Beginn – Pause"))</f>
        <v/>
      </c>
      <c r="M15" s="36" t="str">
        <f ca="1">IF(F15="","",IF(AND(OR(CELL("format",F15)="S",CELL("format",F15)=".0",CELL("format",F15)=".1",CELL("format",F15)="0.2"))*F15='Aufgabe_2-Lösung'!F15,"richtig","noch nicht richtig: evtl. noch Standard-Zahlenformat wählen"))</f>
        <v/>
      </c>
      <c r="N15" s="36" t="str">
        <f>IF(G15="","",IF(G15='Aufgabe_2-Lösung'!G15,"richtig","noch nicht richtig: Stundenlohn fixieren"))</f>
        <v/>
      </c>
    </row>
    <row r="16" spans="1:14" ht="16.149999999999999" customHeight="1">
      <c r="A16" s="23">
        <v>44015</v>
      </c>
      <c r="B16" s="24">
        <v>0.20833333333333334</v>
      </c>
      <c r="C16" s="24">
        <v>0.4375</v>
      </c>
      <c r="D16" s="24">
        <v>6.25E-2</v>
      </c>
      <c r="E16" s="26"/>
      <c r="F16" s="26"/>
      <c r="G16" s="26"/>
      <c r="L16" s="36" t="str">
        <f>IF(E16="","",IF(E16='Aufgabe_2-Lösung'!E16,"richtig","noch nicht richtig: Ende – Beginn – Pause"))</f>
        <v/>
      </c>
      <c r="M16" s="36" t="str">
        <f ca="1">IF(F16="","",IF(AND(OR(CELL("format",F16)="S",CELL("format",F16)=".0",CELL("format",F16)=".1",CELL("format",F16)="0.2"))*F16='Aufgabe_2-Lösung'!F16,"richtig","noch nicht richtig: evtl. noch Standard-Zahlenformat wählen"))</f>
        <v/>
      </c>
      <c r="N16" s="36" t="str">
        <f>IF(G16="","",IF(G16='Aufgabe_2-Lösung'!G16,"richtig","noch nicht richtig: Stundenlohn fixieren"))</f>
        <v/>
      </c>
    </row>
    <row r="17" spans="1:14" ht="16.149999999999999" customHeight="1">
      <c r="A17" s="23">
        <v>44018</v>
      </c>
      <c r="B17" s="24">
        <v>0.27083333333333331</v>
      </c>
      <c r="C17" s="24">
        <v>0.41666666666666663</v>
      </c>
      <c r="D17" s="24">
        <v>4.1666666666666664E-2</v>
      </c>
      <c r="E17" s="26"/>
      <c r="F17" s="26"/>
      <c r="G17" s="26"/>
      <c r="L17" s="36" t="str">
        <f>IF(E17="","",IF(E17='Aufgabe_2-Lösung'!E17,"richtig","noch nicht richtig: Ende – Beginn – Pause"))</f>
        <v/>
      </c>
      <c r="M17" s="36" t="str">
        <f ca="1">IF(F17="","",IF(AND(OR(CELL("format",F17)="S",CELL("format",F17)=".0",CELL("format",F17)=".1",CELL("format",F17)="0.2"))*F17='Aufgabe_2-Lösung'!F17,"richtig","noch nicht richtig: evtl. noch Standard-Zahlenformat wählen"))</f>
        <v/>
      </c>
      <c r="N17" s="36" t="str">
        <f>IF(G17="","",IF(G17='Aufgabe_2-Lösung'!G17,"richtig","noch nicht richtig: Stundenlohn fixieren"))</f>
        <v/>
      </c>
    </row>
    <row r="18" spans="1:14" ht="16.149999999999999" customHeight="1">
      <c r="A18" s="23">
        <v>44019</v>
      </c>
      <c r="B18" s="24">
        <v>0.375</v>
      </c>
      <c r="C18" s="24">
        <v>0.70833333333333326</v>
      </c>
      <c r="D18" s="24">
        <v>6.25E-2</v>
      </c>
      <c r="E18" s="26"/>
      <c r="F18" s="26"/>
      <c r="G18" s="26"/>
      <c r="L18" s="36" t="str">
        <f>IF(E18="","",IF(E18='Aufgabe_2-Lösung'!E18,"richtig","noch nicht richtig: Ende – Beginn – Pause"))</f>
        <v/>
      </c>
      <c r="M18" s="36" t="str">
        <f ca="1">IF(F18="","",IF(AND(OR(CELL("format",F18)="S",CELL("format",F18)=".0",CELL("format",F18)=".1",CELL("format",F18)="0.2"))*F18='Aufgabe_2-Lösung'!F18,"richtig","noch nicht richtig: evtl. noch Standard-Zahlenformat wählen"))</f>
        <v/>
      </c>
      <c r="N18" s="36" t="str">
        <f>IF(G18="","",IF(G18='Aufgabe_2-Lösung'!G18,"richtig","noch nicht richtig: Stundenlohn fixieren"))</f>
        <v/>
      </c>
    </row>
    <row r="19" spans="1:14" ht="16.149999999999999" customHeight="1">
      <c r="A19" s="23">
        <v>44020</v>
      </c>
      <c r="B19" s="24">
        <v>0.35416666666666669</v>
      </c>
      <c r="C19" s="24">
        <v>0.66666666666666674</v>
      </c>
      <c r="D19" s="24">
        <v>6.25E-2</v>
      </c>
      <c r="E19" s="26"/>
      <c r="F19" s="26"/>
      <c r="G19" s="26"/>
      <c r="L19" s="36" t="str">
        <f>IF(E19="","",IF(E19='Aufgabe_2-Lösung'!E19,"richtig","noch nicht richtig: Ende – Beginn – Pause"))</f>
        <v/>
      </c>
      <c r="M19" s="36" t="str">
        <f ca="1">IF(F19="","",IF(AND(OR(CELL("format",F19)="S",CELL("format",F19)=".0",CELL("format",F19)=".1",CELL("format",F19)="0.2"))*F19='Aufgabe_2-Lösung'!F19,"richtig","noch nicht richtig: evtl. noch Standard-Zahlenformat wählen"))</f>
        <v/>
      </c>
      <c r="N19" s="36" t="str">
        <f>IF(G19="","",IF(G19='Aufgabe_2-Lösung'!G19,"richtig","noch nicht richtig: Stundenlohn fixieren"))</f>
        <v/>
      </c>
    </row>
    <row r="20" spans="1:14" ht="16.149999999999999" customHeight="1">
      <c r="A20" s="23">
        <v>44021</v>
      </c>
      <c r="B20" s="24">
        <v>0.3125</v>
      </c>
      <c r="C20" s="24">
        <v>0.45833333333333337</v>
      </c>
      <c r="D20" s="24">
        <v>6.25E-2</v>
      </c>
      <c r="E20" s="26"/>
      <c r="F20" s="26"/>
      <c r="G20" s="26"/>
      <c r="L20" s="36" t="str">
        <f>IF(E20="","",IF(E20='Aufgabe_2-Lösung'!E20,"richtig","noch nicht richtig: Ende – Beginn – Pause"))</f>
        <v/>
      </c>
      <c r="M20" s="36" t="str">
        <f ca="1">IF(F20="","",IF(AND(OR(CELL("format",F20)="S",CELL("format",F20)=".0",CELL("format",F20)=".1",CELL("format",F20)="0.2"))*F20='Aufgabe_2-Lösung'!F20,"richtig","noch nicht richtig: evtl. noch Standard-Zahlenformat wählen"))</f>
        <v/>
      </c>
      <c r="N20" s="36" t="str">
        <f>IF(G20="","",IF(G20='Aufgabe_2-Lösung'!G20,"richtig","noch nicht richtig: Stundenlohn fixieren"))</f>
        <v/>
      </c>
    </row>
    <row r="21" spans="1:14" ht="16.149999999999999" customHeight="1">
      <c r="A21" s="23">
        <v>44022</v>
      </c>
      <c r="B21" s="24">
        <v>0.22916666666666666</v>
      </c>
      <c r="C21" s="24">
        <v>0.47916666666666663</v>
      </c>
      <c r="D21" s="24">
        <v>6.25E-2</v>
      </c>
      <c r="E21" s="26"/>
      <c r="F21" s="26"/>
      <c r="G21" s="26"/>
      <c r="L21" s="36" t="str">
        <f>IF(E21="","",IF(E21='Aufgabe_2-Lösung'!E21,"richtig","noch nicht richtig: Ende – Beginn – Pause"))</f>
        <v/>
      </c>
      <c r="M21" s="36" t="str">
        <f ca="1">IF(F21="","",IF(AND(OR(CELL("format",F21)="S",CELL("format",F21)=".0",CELL("format",F21)=".1",CELL("format",F21)="0.2"))*F21='Aufgabe_2-Lösung'!F21,"richtig","noch nicht richtig: evtl. noch Standard-Zahlenformat wählen"))</f>
        <v/>
      </c>
      <c r="N21" s="36" t="str">
        <f>IF(G21="","",IF(G21='Aufgabe_2-Lösung'!G21,"richtig","noch nicht richtig: Stundenlohn fixieren"))</f>
        <v/>
      </c>
    </row>
    <row r="22" spans="1:14" ht="16.149999999999999" customHeight="1">
      <c r="A22" s="23">
        <v>44025</v>
      </c>
      <c r="B22" s="24">
        <v>0.29166666666666669</v>
      </c>
      <c r="C22" s="24">
        <v>0.45833333333333337</v>
      </c>
      <c r="D22" s="24">
        <v>4.1666666666666664E-2</v>
      </c>
      <c r="E22" s="26"/>
      <c r="F22" s="26"/>
      <c r="G22" s="26"/>
      <c r="L22" s="36" t="str">
        <f>IF(E22="","",IF(E22='Aufgabe_2-Lösung'!E22,"richtig","noch nicht richtig: Ende – Beginn – Pause"))</f>
        <v/>
      </c>
      <c r="M22" s="36" t="str">
        <f ca="1">IF(F22="","",IF(AND(OR(CELL("format",F22)="S",CELL("format",F22)=".0",CELL("format",F22)=".1",CELL("format",F22)="0.2"))*F22='Aufgabe_2-Lösung'!F22,"richtig","noch nicht richtig: evtl. noch Standard-Zahlenformat wählen"))</f>
        <v/>
      </c>
      <c r="N22" s="36" t="str">
        <f>IF(G22="","",IF(G22='Aufgabe_2-Lösung'!G22,"richtig","noch nicht richtig: Stundenlohn fixieren"))</f>
        <v/>
      </c>
    </row>
    <row r="24" spans="1:14">
      <c r="F24" s="27" t="s">
        <v>49</v>
      </c>
      <c r="G24" s="30">
        <f>SUM(G4:G23)</f>
        <v>0</v>
      </c>
    </row>
  </sheetData>
  <conditionalFormatting sqref="L4:N22">
    <cfRule type="containsText" dxfId="1" priority="3" operator="containsText" text="nicht">
      <formula>NOT(ISERROR(SEARCH("nicht",L4)))</formula>
    </cfRule>
    <cfRule type="cellIs" dxfId="0" priority="4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7E48-1E54-4050-8D0C-08140F9D7B24}">
  <dimension ref="A1:G24"/>
  <sheetViews>
    <sheetView workbookViewId="0">
      <selection activeCell="I5" sqref="I5"/>
    </sheetView>
  </sheetViews>
  <sheetFormatPr defaultColWidth="11.5703125" defaultRowHeight="12.75"/>
  <cols>
    <col min="1" max="1" width="11.5703125" style="2"/>
    <col min="2" max="6" width="11.5703125" style="22"/>
    <col min="7" max="7" width="13.140625" style="2" customWidth="1"/>
    <col min="8" max="16384" width="11.5703125" style="2"/>
  </cols>
  <sheetData>
    <row r="1" spans="1:7" ht="23.25">
      <c r="A1" s="31" t="s">
        <v>32</v>
      </c>
      <c r="F1" s="27" t="s">
        <v>33</v>
      </c>
      <c r="G1" s="28">
        <v>36</v>
      </c>
    </row>
    <row r="3" spans="1:7" ht="25.5">
      <c r="A3" s="32" t="s">
        <v>34</v>
      </c>
      <c r="B3" s="33" t="s">
        <v>35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</row>
    <row r="4" spans="1:7" ht="16.149999999999999" customHeight="1">
      <c r="A4" s="23">
        <v>43999</v>
      </c>
      <c r="B4" s="24">
        <v>0.14583333333333334</v>
      </c>
      <c r="C4" s="24">
        <v>0.35416666666666669</v>
      </c>
      <c r="D4" s="24">
        <v>4.1666666666666664E-2</v>
      </c>
      <c r="E4" s="25">
        <f>C4-B4-D4</f>
        <v>0.16666666666666669</v>
      </c>
      <c r="F4" s="26">
        <f>E4*24</f>
        <v>4</v>
      </c>
      <c r="G4" s="29">
        <f t="shared" ref="G4:G22" si="0">F4*$G$1</f>
        <v>144</v>
      </c>
    </row>
    <row r="5" spans="1:7" ht="16.149999999999999" customHeight="1">
      <c r="A5" s="23">
        <v>44000</v>
      </c>
      <c r="B5" s="24">
        <v>0.25</v>
      </c>
      <c r="C5" s="24">
        <v>0.4375</v>
      </c>
      <c r="D5" s="24">
        <v>4.1666666666666664E-2</v>
      </c>
      <c r="E5" s="25">
        <f t="shared" ref="E5:E22" si="1">C5-B5-D5</f>
        <v>0.14583333333333334</v>
      </c>
      <c r="F5" s="26">
        <f t="shared" ref="F5:F22" si="2">E5*24</f>
        <v>3.5</v>
      </c>
      <c r="G5" s="29">
        <f t="shared" si="0"/>
        <v>126</v>
      </c>
    </row>
    <row r="6" spans="1:7" ht="16.149999999999999" customHeight="1">
      <c r="A6" s="23">
        <v>44001</v>
      </c>
      <c r="B6" s="24">
        <v>0.1875</v>
      </c>
      <c r="C6" s="24">
        <v>0.375</v>
      </c>
      <c r="D6" s="24">
        <v>8.3333333333333329E-2</v>
      </c>
      <c r="E6" s="25">
        <f t="shared" si="1"/>
        <v>0.10416666666666667</v>
      </c>
      <c r="F6" s="26">
        <f t="shared" si="2"/>
        <v>2.5</v>
      </c>
      <c r="G6" s="29">
        <f t="shared" si="0"/>
        <v>90</v>
      </c>
    </row>
    <row r="7" spans="1:7" ht="16.149999999999999" customHeight="1">
      <c r="A7" s="23">
        <v>44004</v>
      </c>
      <c r="B7" s="24">
        <v>0.27083333333333331</v>
      </c>
      <c r="C7" s="24">
        <v>0.58333333333333326</v>
      </c>
      <c r="D7" s="24">
        <v>8.3333333333333329E-2</v>
      </c>
      <c r="E7" s="25">
        <f t="shared" si="1"/>
        <v>0.22916666666666663</v>
      </c>
      <c r="F7" s="26">
        <f t="shared" si="2"/>
        <v>5.4999999999999991</v>
      </c>
      <c r="G7" s="29">
        <f t="shared" si="0"/>
        <v>197.99999999999997</v>
      </c>
    </row>
    <row r="8" spans="1:7" ht="16.149999999999999" customHeight="1">
      <c r="A8" s="23">
        <v>44005</v>
      </c>
      <c r="B8" s="24">
        <v>0.25</v>
      </c>
      <c r="C8" s="24">
        <v>0.58333333333333326</v>
      </c>
      <c r="D8" s="24">
        <v>8.3333333333333329E-2</v>
      </c>
      <c r="E8" s="25">
        <f t="shared" si="1"/>
        <v>0.24999999999999994</v>
      </c>
      <c r="F8" s="26">
        <f t="shared" si="2"/>
        <v>5.9999999999999982</v>
      </c>
      <c r="G8" s="29">
        <f t="shared" si="0"/>
        <v>215.99999999999994</v>
      </c>
    </row>
    <row r="9" spans="1:7" ht="16.149999999999999" customHeight="1">
      <c r="A9" s="23">
        <v>44006</v>
      </c>
      <c r="B9" s="24">
        <v>0.14583333333333334</v>
      </c>
      <c r="C9" s="24">
        <v>0.39583333333333337</v>
      </c>
      <c r="D9" s="24">
        <v>2.0833333333333332E-2</v>
      </c>
      <c r="E9" s="25">
        <f t="shared" si="1"/>
        <v>0.22916666666666666</v>
      </c>
      <c r="F9" s="26">
        <f t="shared" si="2"/>
        <v>5.5</v>
      </c>
      <c r="G9" s="29">
        <f t="shared" si="0"/>
        <v>198</v>
      </c>
    </row>
    <row r="10" spans="1:7" ht="16.149999999999999" customHeight="1">
      <c r="A10" s="23">
        <v>44007</v>
      </c>
      <c r="B10" s="24">
        <v>0.25</v>
      </c>
      <c r="C10" s="24">
        <v>0.625</v>
      </c>
      <c r="D10" s="24">
        <v>8.3333333333333329E-2</v>
      </c>
      <c r="E10" s="25">
        <f t="shared" si="1"/>
        <v>0.29166666666666669</v>
      </c>
      <c r="F10" s="26">
        <f t="shared" si="2"/>
        <v>7</v>
      </c>
      <c r="G10" s="29">
        <f t="shared" si="0"/>
        <v>252</v>
      </c>
    </row>
    <row r="11" spans="1:7" ht="16.149999999999999" customHeight="1">
      <c r="A11" s="23">
        <v>44008</v>
      </c>
      <c r="B11" s="24">
        <v>0.16666666666666666</v>
      </c>
      <c r="C11" s="24">
        <v>0.41666666666666663</v>
      </c>
      <c r="D11" s="24">
        <v>4.1666666666666664E-2</v>
      </c>
      <c r="E11" s="25">
        <f t="shared" si="1"/>
        <v>0.20833333333333331</v>
      </c>
      <c r="F11" s="26">
        <f t="shared" si="2"/>
        <v>5</v>
      </c>
      <c r="G11" s="29">
        <f t="shared" si="0"/>
        <v>180</v>
      </c>
    </row>
    <row r="12" spans="1:7" ht="16.149999999999999" customHeight="1">
      <c r="A12" s="23">
        <v>44011</v>
      </c>
      <c r="B12" s="24">
        <v>0.125</v>
      </c>
      <c r="C12" s="24">
        <v>0.5</v>
      </c>
      <c r="D12" s="24">
        <v>6.25E-2</v>
      </c>
      <c r="E12" s="25">
        <f t="shared" si="1"/>
        <v>0.3125</v>
      </c>
      <c r="F12" s="26">
        <f t="shared" si="2"/>
        <v>7.5</v>
      </c>
      <c r="G12" s="29">
        <f t="shared" si="0"/>
        <v>270</v>
      </c>
    </row>
    <row r="13" spans="1:7" ht="16.149999999999999" customHeight="1">
      <c r="A13" s="23">
        <v>44012</v>
      </c>
      <c r="B13" s="24">
        <v>0.29166666666666669</v>
      </c>
      <c r="C13" s="24">
        <v>0.5625</v>
      </c>
      <c r="D13" s="24">
        <v>2.0833333333333332E-2</v>
      </c>
      <c r="E13" s="25">
        <f t="shared" si="1"/>
        <v>0.24999999999999997</v>
      </c>
      <c r="F13" s="26">
        <f t="shared" si="2"/>
        <v>5.9999999999999991</v>
      </c>
      <c r="G13" s="29">
        <f t="shared" si="0"/>
        <v>215.99999999999997</v>
      </c>
    </row>
    <row r="14" spans="1:7" ht="16.149999999999999" customHeight="1">
      <c r="A14" s="23">
        <v>44013</v>
      </c>
      <c r="B14" s="24">
        <v>0.1875</v>
      </c>
      <c r="C14" s="24">
        <v>0.47916666666666669</v>
      </c>
      <c r="D14" s="24">
        <v>4.1666666666666664E-2</v>
      </c>
      <c r="E14" s="25">
        <f t="shared" si="1"/>
        <v>0.25</v>
      </c>
      <c r="F14" s="26">
        <f t="shared" si="2"/>
        <v>6</v>
      </c>
      <c r="G14" s="29">
        <f t="shared" si="0"/>
        <v>216</v>
      </c>
    </row>
    <row r="15" spans="1:7" ht="16.149999999999999" customHeight="1">
      <c r="A15" s="23">
        <v>44014</v>
      </c>
      <c r="B15" s="24">
        <v>0.25</v>
      </c>
      <c r="C15" s="24">
        <v>0.39583333333333337</v>
      </c>
      <c r="D15" s="24">
        <v>2.0833333333333332E-2</v>
      </c>
      <c r="E15" s="25">
        <f t="shared" si="1"/>
        <v>0.12500000000000003</v>
      </c>
      <c r="F15" s="26">
        <f t="shared" si="2"/>
        <v>3.0000000000000009</v>
      </c>
      <c r="G15" s="29">
        <f t="shared" si="0"/>
        <v>108.00000000000003</v>
      </c>
    </row>
    <row r="16" spans="1:7" ht="16.149999999999999" customHeight="1">
      <c r="A16" s="23">
        <v>44015</v>
      </c>
      <c r="B16" s="24">
        <v>0.20833333333333334</v>
      </c>
      <c r="C16" s="24">
        <v>0.4375</v>
      </c>
      <c r="D16" s="24">
        <v>6.25E-2</v>
      </c>
      <c r="E16" s="25">
        <f t="shared" si="1"/>
        <v>0.16666666666666666</v>
      </c>
      <c r="F16" s="26">
        <f t="shared" si="2"/>
        <v>4</v>
      </c>
      <c r="G16" s="29">
        <f t="shared" si="0"/>
        <v>144</v>
      </c>
    </row>
    <row r="17" spans="1:7" ht="16.149999999999999" customHeight="1">
      <c r="A17" s="23">
        <v>44018</v>
      </c>
      <c r="B17" s="24">
        <v>0.27083333333333331</v>
      </c>
      <c r="C17" s="24">
        <v>0.41666666666666663</v>
      </c>
      <c r="D17" s="24">
        <v>4.1666666666666664E-2</v>
      </c>
      <c r="E17" s="25">
        <f t="shared" si="1"/>
        <v>0.10416666666666666</v>
      </c>
      <c r="F17" s="26">
        <f t="shared" si="2"/>
        <v>2.5</v>
      </c>
      <c r="G17" s="29">
        <f t="shared" si="0"/>
        <v>90</v>
      </c>
    </row>
    <row r="18" spans="1:7" ht="16.149999999999999" customHeight="1">
      <c r="A18" s="23">
        <v>44019</v>
      </c>
      <c r="B18" s="24">
        <v>0.375</v>
      </c>
      <c r="C18" s="24">
        <v>0.70833333333333326</v>
      </c>
      <c r="D18" s="24">
        <v>6.25E-2</v>
      </c>
      <c r="E18" s="25">
        <f t="shared" si="1"/>
        <v>0.27083333333333326</v>
      </c>
      <c r="F18" s="26">
        <f t="shared" si="2"/>
        <v>6.4999999999999982</v>
      </c>
      <c r="G18" s="29">
        <f t="shared" si="0"/>
        <v>233.99999999999994</v>
      </c>
    </row>
    <row r="19" spans="1:7" ht="16.149999999999999" customHeight="1">
      <c r="A19" s="23">
        <v>44020</v>
      </c>
      <c r="B19" s="24">
        <v>0.35416666666666669</v>
      </c>
      <c r="C19" s="24">
        <v>0.66666666666666674</v>
      </c>
      <c r="D19" s="24">
        <v>6.25E-2</v>
      </c>
      <c r="E19" s="25">
        <f t="shared" si="1"/>
        <v>0.25000000000000006</v>
      </c>
      <c r="F19" s="26">
        <f t="shared" si="2"/>
        <v>6.0000000000000018</v>
      </c>
      <c r="G19" s="29">
        <f t="shared" si="0"/>
        <v>216.00000000000006</v>
      </c>
    </row>
    <row r="20" spans="1:7" ht="16.149999999999999" customHeight="1">
      <c r="A20" s="23">
        <v>44021</v>
      </c>
      <c r="B20" s="24">
        <v>0.3125</v>
      </c>
      <c r="C20" s="24">
        <v>0.45833333333333337</v>
      </c>
      <c r="D20" s="24">
        <v>6.25E-2</v>
      </c>
      <c r="E20" s="25">
        <f t="shared" si="1"/>
        <v>8.333333333333337E-2</v>
      </c>
      <c r="F20" s="26">
        <f t="shared" si="2"/>
        <v>2.0000000000000009</v>
      </c>
      <c r="G20" s="29">
        <f t="shared" si="0"/>
        <v>72.000000000000028</v>
      </c>
    </row>
    <row r="21" spans="1:7" ht="16.149999999999999" customHeight="1">
      <c r="A21" s="23">
        <v>44022</v>
      </c>
      <c r="B21" s="24">
        <v>0.22916666666666666</v>
      </c>
      <c r="C21" s="24">
        <v>0.47916666666666663</v>
      </c>
      <c r="D21" s="24">
        <v>6.25E-2</v>
      </c>
      <c r="E21" s="25">
        <f t="shared" si="1"/>
        <v>0.18749999999999997</v>
      </c>
      <c r="F21" s="26">
        <f t="shared" si="2"/>
        <v>4.4999999999999991</v>
      </c>
      <c r="G21" s="29">
        <f t="shared" si="0"/>
        <v>161.99999999999997</v>
      </c>
    </row>
    <row r="22" spans="1:7" ht="16.149999999999999" customHeight="1">
      <c r="A22" s="23">
        <v>44025</v>
      </c>
      <c r="B22" s="24">
        <v>0.29166666666666669</v>
      </c>
      <c r="C22" s="24">
        <v>0.45833333333333337</v>
      </c>
      <c r="D22" s="24">
        <v>4.1666666666666664E-2</v>
      </c>
      <c r="E22" s="25">
        <f t="shared" si="1"/>
        <v>0.12500000000000003</v>
      </c>
      <c r="F22" s="26">
        <f t="shared" si="2"/>
        <v>3.0000000000000009</v>
      </c>
      <c r="G22" s="29">
        <f t="shared" si="0"/>
        <v>108.00000000000003</v>
      </c>
    </row>
    <row r="24" spans="1:7">
      <c r="F24" s="27" t="s">
        <v>49</v>
      </c>
      <c r="G24" s="30">
        <f>SUM(G4:G23)</f>
        <v>3240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1144-F4B5-4689-BD76-C3F1DA4A152D}">
  <dimension ref="A1:E26"/>
  <sheetViews>
    <sheetView workbookViewId="0"/>
  </sheetViews>
  <sheetFormatPr defaultColWidth="11.5703125" defaultRowHeight="12.75"/>
  <cols>
    <col min="1" max="1" width="12.42578125" style="12" bestFit="1" customWidth="1"/>
    <col min="2" max="16384" width="11.5703125" style="12"/>
  </cols>
  <sheetData>
    <row r="1" spans="1:5" ht="23.25">
      <c r="A1" s="11" t="s">
        <v>0</v>
      </c>
    </row>
    <row r="3" spans="1:5">
      <c r="A3" s="13" t="s">
        <v>1</v>
      </c>
      <c r="B3" s="14">
        <f>Aufgabe_1!B3</f>
        <v>3</v>
      </c>
      <c r="C3" s="13" t="s">
        <v>2</v>
      </c>
      <c r="E3" s="13" t="s">
        <v>3</v>
      </c>
    </row>
    <row r="4" spans="1:5">
      <c r="E4" s="12" t="s">
        <v>4</v>
      </c>
    </row>
    <row r="5" spans="1:5" s="17" customFormat="1" ht="16.149999999999999" customHeight="1">
      <c r="A5" s="15" t="s">
        <v>5</v>
      </c>
      <c r="B5" s="16" t="s">
        <v>6</v>
      </c>
    </row>
    <row r="6" spans="1:5" s="17" customFormat="1" ht="16.149999999999999" customHeight="1">
      <c r="A6" s="18" t="s">
        <v>7</v>
      </c>
      <c r="B6" s="19">
        <v>0.54166666666666663</v>
      </c>
      <c r="E6" s="20" t="s">
        <v>8</v>
      </c>
    </row>
    <row r="7" spans="1:5" s="17" customFormat="1" ht="16.149999999999999" customHeight="1">
      <c r="A7" s="18" t="s">
        <v>9</v>
      </c>
      <c r="B7" s="21">
        <f>B6+$B$3/24/60</f>
        <v>0.54374999999999996</v>
      </c>
      <c r="E7" s="17" t="s">
        <v>10</v>
      </c>
    </row>
    <row r="8" spans="1:5" s="17" customFormat="1" ht="16.149999999999999" customHeight="1">
      <c r="A8" s="18" t="s">
        <v>11</v>
      </c>
      <c r="B8" s="21">
        <f t="shared" ref="B8:B26" si="0">B7+$B$3/24/60</f>
        <v>0.54583333333333328</v>
      </c>
      <c r="E8" s="17" t="s">
        <v>50</v>
      </c>
    </row>
    <row r="9" spans="1:5" s="17" customFormat="1" ht="16.149999999999999" customHeight="1">
      <c r="A9" s="18" t="s">
        <v>13</v>
      </c>
      <c r="B9" s="21">
        <f t="shared" si="0"/>
        <v>0.54791666666666661</v>
      </c>
      <c r="E9" s="17" t="s">
        <v>14</v>
      </c>
    </row>
    <row r="10" spans="1:5" s="17" customFormat="1" ht="16.149999999999999" customHeight="1">
      <c r="A10" s="18" t="s">
        <v>15</v>
      </c>
      <c r="B10" s="21">
        <f t="shared" si="0"/>
        <v>0.54999999999999993</v>
      </c>
    </row>
    <row r="11" spans="1:5" s="17" customFormat="1" ht="16.149999999999999" customHeight="1">
      <c r="A11" s="18" t="s">
        <v>16</v>
      </c>
      <c r="B11" s="21">
        <f t="shared" si="0"/>
        <v>0.55208333333333326</v>
      </c>
    </row>
    <row r="12" spans="1:5" s="17" customFormat="1" ht="16.149999999999999" customHeight="1">
      <c r="A12" s="18" t="s">
        <v>17</v>
      </c>
      <c r="B12" s="21">
        <f t="shared" si="0"/>
        <v>0.55416666666666659</v>
      </c>
    </row>
    <row r="13" spans="1:5" s="17" customFormat="1" ht="16.149999999999999" customHeight="1">
      <c r="A13" s="18" t="s">
        <v>18</v>
      </c>
      <c r="B13" s="21">
        <f t="shared" si="0"/>
        <v>0.55624999999999991</v>
      </c>
    </row>
    <row r="14" spans="1:5" s="17" customFormat="1" ht="16.149999999999999" customHeight="1">
      <c r="A14" s="18" t="s">
        <v>19</v>
      </c>
      <c r="B14" s="21">
        <f t="shared" si="0"/>
        <v>0.55833333333333324</v>
      </c>
    </row>
    <row r="15" spans="1:5" s="17" customFormat="1" ht="16.149999999999999" customHeight="1">
      <c r="A15" s="18" t="s">
        <v>20</v>
      </c>
      <c r="B15" s="21">
        <f t="shared" si="0"/>
        <v>0.56041666666666656</v>
      </c>
    </row>
    <row r="16" spans="1:5" s="17" customFormat="1" ht="16.149999999999999" customHeight="1">
      <c r="A16" s="18" t="s">
        <v>21</v>
      </c>
      <c r="B16" s="21">
        <f t="shared" si="0"/>
        <v>0.56249999999999989</v>
      </c>
    </row>
    <row r="17" spans="1:2" s="17" customFormat="1" ht="16.149999999999999" customHeight="1">
      <c r="A17" s="18" t="s">
        <v>22</v>
      </c>
      <c r="B17" s="21">
        <f t="shared" si="0"/>
        <v>0.56458333333333321</v>
      </c>
    </row>
    <row r="18" spans="1:2" s="17" customFormat="1" ht="16.149999999999999" customHeight="1">
      <c r="A18" s="18" t="s">
        <v>23</v>
      </c>
      <c r="B18" s="21">
        <f t="shared" si="0"/>
        <v>0.56666666666666654</v>
      </c>
    </row>
    <row r="19" spans="1:2" s="17" customFormat="1" ht="16.149999999999999" customHeight="1">
      <c r="A19" s="18" t="s">
        <v>24</v>
      </c>
      <c r="B19" s="21">
        <f t="shared" si="0"/>
        <v>0.56874999999999987</v>
      </c>
    </row>
    <row r="20" spans="1:2" s="17" customFormat="1" ht="16.149999999999999" customHeight="1">
      <c r="A20" s="18" t="s">
        <v>25</v>
      </c>
      <c r="B20" s="21">
        <f t="shared" si="0"/>
        <v>0.57083333333333319</v>
      </c>
    </row>
    <row r="21" spans="1:2" s="17" customFormat="1" ht="16.149999999999999" customHeight="1">
      <c r="A21" s="18" t="s">
        <v>26</v>
      </c>
      <c r="B21" s="21">
        <f t="shared" si="0"/>
        <v>0.57291666666666652</v>
      </c>
    </row>
    <row r="22" spans="1:2" s="17" customFormat="1" ht="16.149999999999999" customHeight="1">
      <c r="A22" s="18" t="s">
        <v>27</v>
      </c>
      <c r="B22" s="21">
        <f t="shared" si="0"/>
        <v>0.57499999999999984</v>
      </c>
    </row>
    <row r="23" spans="1:2" s="17" customFormat="1" ht="16.149999999999999" customHeight="1">
      <c r="A23" s="18" t="s">
        <v>28</v>
      </c>
      <c r="B23" s="21">
        <f t="shared" si="0"/>
        <v>0.57708333333333317</v>
      </c>
    </row>
    <row r="24" spans="1:2" s="17" customFormat="1" ht="16.149999999999999" customHeight="1">
      <c r="A24" s="18" t="s">
        <v>29</v>
      </c>
      <c r="B24" s="21">
        <f t="shared" si="0"/>
        <v>0.5791666666666665</v>
      </c>
    </row>
    <row r="25" spans="1:2" s="17" customFormat="1" ht="16.149999999999999" customHeight="1">
      <c r="A25" s="18" t="s">
        <v>30</v>
      </c>
      <c r="B25" s="21">
        <f t="shared" si="0"/>
        <v>0.58124999999999982</v>
      </c>
    </row>
    <row r="26" spans="1:2" s="17" customFormat="1" ht="16.149999999999999" customHeight="1">
      <c r="A26" s="18" t="s">
        <v>31</v>
      </c>
      <c r="B26" s="21">
        <f t="shared" si="0"/>
        <v>0.58333333333333315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63806FAC4CDF4F80D8854CF7497E98" ma:contentTypeVersion="36" ma:contentTypeDescription="Ein neues Dokument erstellen." ma:contentTypeScope="" ma:versionID="efe2b439003440d081274c9cc2d78c0e">
  <xsd:schema xmlns:xsd="http://www.w3.org/2001/XMLSchema" xmlns:xs="http://www.w3.org/2001/XMLSchema" xmlns:p="http://schemas.microsoft.com/office/2006/metadata/properties" xmlns:ns3="852be11b-12a6-4629-ac18-6d176b9b8f65" xmlns:ns4="2c90c696-4c7e-4434-bf39-1366930cdf95" targetNamespace="http://schemas.microsoft.com/office/2006/metadata/properties" ma:root="true" ma:fieldsID="b4ff2e6b0773a0ad657acd6405d8e625" ns3:_="" ns4:_="">
    <xsd:import namespace="852be11b-12a6-4629-ac18-6d176b9b8f65"/>
    <xsd:import namespace="2c90c696-4c7e-4434-bf39-1366930cdf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CultureName" minOccurs="0"/>
                <xsd:element ref="ns4:Has_Teacher_Only_SectionGroup" minOccurs="0"/>
                <xsd:element ref="ns4:Is_Collaboration_Space_Locke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Templates" minOccurs="0"/>
                <xsd:element ref="ns4:Self_Registration_Enabled0" minOccurs="0"/>
                <xsd:element ref="ns4:MediaServiceAutoTags" minOccurs="0"/>
                <xsd:element ref="ns4:TeamsChannelId" minOccurs="0"/>
                <xsd:element ref="ns4:IsNotebookLocked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ath_Settings" minOccurs="0"/>
                <xsd:element ref="ns4:Distribution_Groups" minOccurs="0"/>
                <xsd:element ref="ns4:LMS_Mapping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e11b-12a6-4629-ac18-6d176b9b8f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  <xsd:element name="LastSharedByUser" ma:index="25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6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0c696-4c7e-4434-bf39-1366930cdf95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dexed="tru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1" nillable="true" ma:displayName="Self Registration Enabled" ma:internalName="Self_Registration_Enabled0">
      <xsd:simpleType>
        <xsd:restriction base="dms:Boolean"/>
      </xsd:simpleType>
    </xsd:element>
    <xsd:element name="MediaServiceAutoTags" ma:index="32" nillable="true" ma:displayName="MediaServiceAutoTags" ma:description="" ma:internalName="MediaServiceAutoTags" ma:readOnly="true">
      <xsd:simpleType>
        <xsd:restriction base="dms:Text"/>
      </xsd:simpleType>
    </xsd:element>
    <xsd:element name="TeamsChannelId" ma:index="33" nillable="true" ma:displayName="Teams Channel Id" ma:internalName="TeamsChannelId">
      <xsd:simpleType>
        <xsd:restriction base="dms:Text"/>
      </xsd:simpleType>
    </xsd:element>
    <xsd:element name="IsNotebookLocked" ma:index="34" nillable="true" ma:displayName="Is Notebook Locked" ma:internalName="IsNotebookLocked">
      <xsd:simpleType>
        <xsd:restriction base="dms:Boolean"/>
      </xsd:simpleType>
    </xsd:element>
    <xsd:element name="MediaServiceLocation" ma:index="35" nillable="true" ma:displayName="MediaServiceLocation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ath_Settings" ma:index="39" nillable="true" ma:displayName="Math Settings" ma:internalName="Math_Settings">
      <xsd:simpleType>
        <xsd:restriction base="dms:Text"/>
      </xsd:simpleType>
    </xsd:element>
    <xsd:element name="Distribution_Groups" ma:index="4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41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AutoKeyPoints" ma:index="4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2c90c696-4c7e-4434-bf39-1366930cdf95">
      <UserInfo>
        <DisplayName/>
        <AccountId xsi:nil="true"/>
        <AccountType/>
      </UserInfo>
    </Owner>
    <Students xmlns="2c90c696-4c7e-4434-bf39-1366930cdf95">
      <UserInfo>
        <DisplayName/>
        <AccountId xsi:nil="true"/>
        <AccountType/>
      </UserInfo>
    </Students>
    <Student_Groups xmlns="2c90c696-4c7e-4434-bf39-1366930cdf95">
      <UserInfo>
        <DisplayName/>
        <AccountId xsi:nil="true"/>
        <AccountType/>
      </UserInfo>
    </Student_Groups>
    <Self_Registration_Enabled0 xmlns="2c90c696-4c7e-4434-bf39-1366930cdf95" xsi:nil="true"/>
    <LMS_Mappings xmlns="2c90c696-4c7e-4434-bf39-1366930cdf95" xsi:nil="true"/>
    <CultureName xmlns="2c90c696-4c7e-4434-bf39-1366930cdf95" xsi:nil="true"/>
    <Has_Teacher_Only_SectionGroup xmlns="2c90c696-4c7e-4434-bf39-1366930cdf95" xsi:nil="true"/>
    <DefaultSectionNames xmlns="2c90c696-4c7e-4434-bf39-1366930cdf95" xsi:nil="true"/>
    <AppVersion xmlns="2c90c696-4c7e-4434-bf39-1366930cdf95" xsi:nil="true"/>
    <Invited_Teachers xmlns="2c90c696-4c7e-4434-bf39-1366930cdf95" xsi:nil="true"/>
    <Invited_Students xmlns="2c90c696-4c7e-4434-bf39-1366930cdf95" xsi:nil="true"/>
    <Teachers xmlns="2c90c696-4c7e-4434-bf39-1366930cdf95">
      <UserInfo>
        <DisplayName/>
        <AccountId xsi:nil="true"/>
        <AccountType/>
      </UserInfo>
    </Teachers>
    <Self_Registration_Enabled xmlns="2c90c696-4c7e-4434-bf39-1366930cdf95" xsi:nil="true"/>
    <Templates xmlns="2c90c696-4c7e-4434-bf39-1366930cdf95" xsi:nil="true"/>
    <Math_Settings xmlns="2c90c696-4c7e-4434-bf39-1366930cdf95" xsi:nil="true"/>
    <Is_Collaboration_Space_Locked xmlns="2c90c696-4c7e-4434-bf39-1366930cdf95" xsi:nil="true"/>
    <Distribution_Groups xmlns="2c90c696-4c7e-4434-bf39-1366930cdf95" xsi:nil="true"/>
    <NotebookType xmlns="2c90c696-4c7e-4434-bf39-1366930cdf95" xsi:nil="true"/>
    <FolderType xmlns="2c90c696-4c7e-4434-bf39-1366930cdf95" xsi:nil="true"/>
    <TeamsChannelId xmlns="2c90c696-4c7e-4434-bf39-1366930cdf95" xsi:nil="true"/>
    <IsNotebookLocked xmlns="2c90c696-4c7e-4434-bf39-1366930cdf95" xsi:nil="true"/>
  </documentManagement>
</p:properties>
</file>

<file path=customXml/itemProps1.xml><?xml version="1.0" encoding="utf-8"?>
<ds:datastoreItem xmlns:ds="http://schemas.openxmlformats.org/officeDocument/2006/customXml" ds:itemID="{D5E68F6B-7A55-4E99-8DEC-3E7EB970F092}"/>
</file>

<file path=customXml/itemProps2.xml><?xml version="1.0" encoding="utf-8"?>
<ds:datastoreItem xmlns:ds="http://schemas.openxmlformats.org/officeDocument/2006/customXml" ds:itemID="{F674A833-8740-41E2-A2DA-79F0A1827047}"/>
</file>

<file path=customXml/itemProps3.xml><?xml version="1.0" encoding="utf-8"?>
<ds:datastoreItem xmlns:ds="http://schemas.openxmlformats.org/officeDocument/2006/customXml" ds:itemID="{50AC58D5-887F-4102-87CA-FF4899210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Lippuner Jürg BZSL</dc:creator>
  <cp:keywords/>
  <dc:description/>
  <cp:lastModifiedBy>Lippuner Jürg BZSL</cp:lastModifiedBy>
  <cp:revision/>
  <dcterms:created xsi:type="dcterms:W3CDTF">2020-09-03T11:38:34Z</dcterms:created>
  <dcterms:modified xsi:type="dcterms:W3CDTF">2020-09-10T10:57:05Z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0x010100D563806FAC4CDF4F80D8854CF7497E98</vt:lpwstr>
  </property>
</Properties>
</file>