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omar\Desktop\HKBe_V2\TK\Dateien\Uebungsdateien\"/>
    </mc:Choice>
  </mc:AlternateContent>
  <xr:revisionPtr revIDLastSave="0" documentId="8_{6F3D1294-621C-46B6-8C7A-CA308D8E7A16}" xr6:coauthVersionLast="47" xr6:coauthVersionMax="47" xr10:uidLastSave="{00000000-0000-0000-0000-000000000000}"/>
  <bookViews>
    <workbookView xWindow="5655" yWindow="3705" windowWidth="21600" windowHeight="11295" xr2:uid="{D828CD3A-12EF-4149-AF9C-170B6280489C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" l="1" a="1"/>
  <c r="G24" i="1" s="1"/>
  <c r="E23" i="1"/>
  <c r="G22" i="1"/>
  <c r="G21" i="1"/>
  <c r="G20" i="1"/>
  <c r="G19" i="1"/>
  <c r="G18" i="1"/>
  <c r="G17" i="1"/>
  <c r="G16" i="1"/>
  <c r="G15" i="1"/>
  <c r="G14" i="1"/>
  <c r="G13" i="1"/>
  <c r="G12" i="1"/>
  <c r="G23" i="1" s="1"/>
  <c r="G25" i="1" s="1"/>
  <c r="G8" i="1" a="1"/>
  <c r="G8" i="1" s="1"/>
  <c r="G26" i="1" l="1"/>
  <c r="G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<sst xmlns="http://schemas.openxmlformats.org/spreadsheetml/2006/main" count="39" uniqueCount="36">
  <si>
    <t>Kundennummer</t>
  </si>
  <si>
    <t>A-21234</t>
  </si>
  <si>
    <t>Herr</t>
  </si>
  <si>
    <t>Hugo Hunziker</t>
  </si>
  <si>
    <t>Heubergstrasse 11</t>
  </si>
  <si>
    <t>3000 Bern</t>
  </si>
  <si>
    <t>Datum</t>
  </si>
  <si>
    <t>Rechnungsnummer</t>
  </si>
  <si>
    <t>HBM14-2234</t>
  </si>
  <si>
    <t>Menge</t>
  </si>
  <si>
    <t>Einheit</t>
  </si>
  <si>
    <t>Beschreibung</t>
  </si>
  <si>
    <t>Preis in CHF</t>
  </si>
  <si>
    <t>Arbeit in h</t>
  </si>
  <si>
    <t>Material</t>
  </si>
  <si>
    <t>Stk.</t>
  </si>
  <si>
    <t>Holzdübel Buche 30 mm</t>
  </si>
  <si>
    <t>0,46</t>
  </si>
  <si>
    <r>
      <t>m</t>
    </r>
    <r>
      <rPr>
        <vertAlign val="superscript"/>
        <sz val="11"/>
        <color theme="1"/>
        <rFont val="Aptos Narrow"/>
        <family val="2"/>
        <scheme val="minor"/>
      </rPr>
      <t>2</t>
    </r>
  </si>
  <si>
    <t>Fichten Latten roh 0.3 x 0.05 x 0.005</t>
  </si>
  <si>
    <t>Douglas-Latten gehobelt</t>
  </si>
  <si>
    <r>
      <t>m</t>
    </r>
    <r>
      <rPr>
        <vertAlign val="superscript"/>
        <sz val="11"/>
        <color theme="1"/>
        <rFont val="Aptos Narrow"/>
        <family val="2"/>
        <scheme val="minor"/>
      </rPr>
      <t>3</t>
    </r>
  </si>
  <si>
    <t xml:space="preserve">Holzschnitzel </t>
  </si>
  <si>
    <t>h</t>
  </si>
  <si>
    <t>Zuschneiden auf Mass Holzlatten</t>
  </si>
  <si>
    <t>Bohrungen Douglas-Latten 30 mm x 20 mm</t>
  </si>
  <si>
    <t xml:space="preserve">Total </t>
  </si>
  <si>
    <t>Arbeit</t>
  </si>
  <si>
    <t>Zwischentotal</t>
  </si>
  <si>
    <t>Stundenansatz</t>
  </si>
  <si>
    <t>MWST</t>
  </si>
  <si>
    <t>Rechnungsbetrag inkl.  MWST</t>
  </si>
  <si>
    <t>30 Tage netto</t>
  </si>
  <si>
    <t>Skonto</t>
  </si>
  <si>
    <t>Besten Dank für Ihren Auftrag!</t>
  </si>
  <si>
    <t>Latten, Leisten, Gerüstdielen, Hobelwaren, Laubhölzer, Spezialsortimente, Schalungsholz, Kantholz, Bauholz, Parallelbrettter, Klotzholz, Dreikant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</si>
</sst>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CHF&quot;\ * #,##0.00_ ;_ &quot;CHF&quot;\ * \-#,##0.00_ ;_ &quot;CHF&quot;\ * &quot;-&quot;??_ ;_ @_ "/>
    <numFmt numFmtId="164" formatCode="_ [$CHF-807]\ * #,##0.00_ ;_ [$CHF-807]\ * \-#,##0.00_ ;_ [$CHF-807]\ * &quot;-&quot;??_ ;_ @_ "/>
    <numFmt numFmtId="165" formatCode="&quot;CHF&quot;\ #,##0.00"/>
    <numFmt numFmtId="166" formatCode="0.0%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72"/>
      <color theme="0" tint="-4.9989318521683403E-2"/>
      <name val="Aharoni"/>
      <charset val="177"/>
    </font>
    <font>
      <sz val="11"/>
      <color rgb="FF007F3D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7F3D"/>
      </right>
      <top/>
      <bottom/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 applyAlignment="1">
      <alignment horizontal="right"/>
    </xf>
    <xf numFmtId="0" fontId="1" fillId="0" borderId="0" xfId="1"/>
    <xf numFmtId="0" fontId="5" fillId="0" borderId="0" xfId="1" applyFont="1" applyAlignment="1">
      <alignment horizontal="right"/>
    </xf>
    <xf numFmtId="14" fontId="1" fillId="0" borderId="0" xfId="1" applyNumberFormat="1"/>
    <xf numFmtId="0" fontId="1" fillId="2" borderId="0" xfId="1" applyFill="1"/>
    <xf numFmtId="0" fontId="6" fillId="0" borderId="0" xfId="1" applyFont="1"/>
    <xf numFmtId="14" fontId="1" fillId="3" borderId="0" xfId="1" applyNumberFormat="1" applyFill="1"/>
    <xf numFmtId="0" fontId="7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4" borderId="0" xfId="1" applyFill="1"/>
    <xf numFmtId="0" fontId="2" fillId="0" borderId="1" xfId="1" applyFont="1" applyBorder="1"/>
    <xf numFmtId="0" fontId="1" fillId="0" borderId="0" xfId="1" applyAlignment="1">
      <alignment horizontal="center"/>
    </xf>
    <xf numFmtId="0" fontId="1" fillId="3" borderId="0" xfId="1" applyFill="1"/>
    <xf numFmtId="20" fontId="1" fillId="0" borderId="0" xfId="1" applyNumberFormat="1"/>
    <xf numFmtId="164" fontId="1" fillId="0" borderId="0" xfId="1" applyNumberFormat="1"/>
    <xf numFmtId="164" fontId="1" fillId="5" borderId="0" xfId="1" applyNumberFormat="1" applyFill="1"/>
    <xf numFmtId="2" fontId="1" fillId="3" borderId="0" xfId="1" applyNumberFormat="1" applyFill="1"/>
    <xf numFmtId="0" fontId="1" fillId="0" borderId="1" xfId="1" applyBorder="1" applyAlignment="1">
      <alignment horizontal="center"/>
    </xf>
    <xf numFmtId="0" fontId="1" fillId="0" borderId="1" xfId="1" applyBorder="1"/>
    <xf numFmtId="164" fontId="1" fillId="0" borderId="1" xfId="1" applyNumberFormat="1" applyBorder="1"/>
    <xf numFmtId="0" fontId="1" fillId="0" borderId="0" xfId="1" applyAlignment="1">
      <alignment horizontal="right"/>
    </xf>
    <xf numFmtId="164" fontId="1" fillId="3" borderId="0" xfId="1" applyNumberFormat="1" applyFill="1"/>
    <xf numFmtId="165" fontId="9" fillId="0" borderId="2" xfId="2" applyNumberFormat="1" applyFont="1" applyFill="1" applyBorder="1"/>
    <xf numFmtId="0" fontId="9" fillId="0" borderId="0" xfId="1" applyFont="1"/>
    <xf numFmtId="166" fontId="9" fillId="0" borderId="2" xfId="1" applyNumberFormat="1" applyFont="1" applyBorder="1"/>
    <xf numFmtId="0" fontId="2" fillId="0" borderId="0" xfId="1" applyFont="1" applyAlignment="1">
      <alignment horizontal="right"/>
    </xf>
    <xf numFmtId="164" fontId="2" fillId="2" borderId="0" xfId="1" applyNumberFormat="1" applyFont="1" applyFill="1"/>
    <xf numFmtId="0" fontId="1" fillId="0" borderId="0" xfId="1" applyAlignment="1">
      <alignment horizontal="left"/>
    </xf>
    <xf numFmtId="9" fontId="1" fillId="0" borderId="0" xfId="1" applyNumberFormat="1"/>
    <xf numFmtId="0" fontId="1" fillId="3" borderId="0" xfId="1" applyFill="1" applyAlignment="1">
      <alignment horizontal="left" vertical="center"/>
    </xf>
    <xf numFmtId="0" fontId="1" fillId="2" borderId="0" xfId="1" applyFill="1" applyAlignment="1">
      <alignment horizontal="center" vertical="center"/>
    </xf>
  </cellXfs>
  <cellStyles count="3">
    <cellStyle name="Standard" xfId="0" builtinId="0"/>
    <cellStyle name="Standard 2" xfId="1" xr:uid="{34C35032-6290-4A39-A649-34CFB7EB2669}"/>
    <cellStyle name="Währung 2" xfId="2" xr:uid="{62E0E3B5-A8E7-4E90-B768-EFE7D6F2AB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12170</xdr:colOff>
      <xdr:row>0</xdr:row>
      <xdr:rowOff>0</xdr:rowOff>
    </xdr:from>
    <xdr:to>
      <xdr:col>7</xdr:col>
      <xdr:colOff>20759</xdr:colOff>
      <xdr:row>1</xdr:row>
      <xdr:rowOff>9525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6F9C36B9-17E8-44C1-8751-3CD3F0B188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70" y="0"/>
          <a:ext cx="8523939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3425B-8C6D-4B56-BDB5-8586A273298A}">
  <dimension ref="A1:I34"/>
  <sheetViews>
    <sheetView tabSelected="1" workbookViewId="0">
      <selection activeCell="A4" sqref="A4"/>
    </sheetView>
  </sheetViews>
  <sheetFormatPr baseColWidth="10" defaultColWidth="17.42578125" defaultRowHeight="15" x14ac:dyDescent="0.25"/>
  <cols>
    <col min="1" max="1" width="30.42578125" customWidth="1"/>
    <col min="3" max="3" width="39.28515625" bestFit="1" customWidth="1"/>
    <col min="4" max="4" width="16.42578125" customWidth="1"/>
    <col min="5" max="5" width="12" customWidth="1"/>
    <col min="6" max="6" width="2.7109375" customWidth="1"/>
    <col min="7" max="7" width="9.42578125" customWidth="1"/>
    <col min="8" max="8" width="8.7109375" customWidth="1"/>
    <col min="9" max="9" width="12.5703125" customWidth="1"/>
  </cols>
  <sheetData>
    <row r="1" spans="1:9" s="3" customFormat="1" ht="118.9" customHeight="1" x14ac:dyDescent="0.25">
      <c r="A1" s="1"/>
      <c r="B1" s="1"/>
      <c r="C1" s="1"/>
      <c r="D1" s="1"/>
      <c r="E1" s="1"/>
      <c r="F1" s="1"/>
      <c r="G1" s="1"/>
      <c r="H1" s="2"/>
      <c r="I1"/>
    </row>
    <row r="2" spans="1:9" s="3" customFormat="1" x14ac:dyDescent="0.25"/>
    <row r="3" spans="1:9" s="3" customFormat="1" ht="15.75" x14ac:dyDescent="0.25">
      <c r="C3" s="4" t="s">
        <v>0</v>
      </c>
      <c r="D3" s="5" t="s">
        <v>1</v>
      </c>
      <c r="E3" s="6" t="s">
        <v>2</v>
      </c>
      <c r="F3" s="6"/>
      <c r="G3" s="6"/>
    </row>
    <row r="4" spans="1:9" s="3" customFormat="1" x14ac:dyDescent="0.25">
      <c r="E4" s="6" t="s">
        <v>3</v>
      </c>
      <c r="F4" s="6"/>
      <c r="G4" s="6"/>
    </row>
    <row r="5" spans="1:9" s="3" customFormat="1" x14ac:dyDescent="0.25">
      <c r="E5" s="6" t="s">
        <v>4</v>
      </c>
      <c r="F5" s="6"/>
      <c r="G5" s="6"/>
    </row>
    <row r="6" spans="1:9" s="3" customFormat="1" x14ac:dyDescent="0.25">
      <c r="E6" s="6" t="s">
        <v>5</v>
      </c>
      <c r="F6" s="6"/>
      <c r="G6" s="6"/>
    </row>
    <row r="7" spans="1:9" s="3" customFormat="1" x14ac:dyDescent="0.25">
      <c r="B7" s="7"/>
    </row>
    <row r="8" spans="1:9" s="3" customFormat="1" x14ac:dyDescent="0.25">
      <c r="E8" s="3" t="s">
        <v>6</v>
      </c>
      <c r="G8" s="8" t="e" cm="1">
        <f t="array" aca="1" ref="G8" ca="1">HEUTTE()</f>
        <v>#NAME?</v>
      </c>
    </row>
    <row r="9" spans="1:9" s="3" customFormat="1" ht="36" customHeight="1" x14ac:dyDescent="0.25">
      <c r="A9" s="9" t="s">
        <v>7</v>
      </c>
      <c r="B9" s="10" t="s">
        <v>8</v>
      </c>
      <c r="C9" s="11"/>
      <c r="D9" s="11"/>
      <c r="E9" s="11"/>
      <c r="F9" s="11"/>
      <c r="G9" s="11"/>
    </row>
    <row r="10" spans="1:9" s="3" customFormat="1" x14ac:dyDescent="0.25">
      <c r="A10" s="12"/>
      <c r="B10" s="12"/>
      <c r="C10" s="12"/>
      <c r="D10" s="12"/>
      <c r="E10" s="12"/>
      <c r="F10" s="12"/>
      <c r="G10" s="12"/>
    </row>
    <row r="11" spans="1:9" s="3" customFormat="1" ht="16.899999999999999" customHeight="1" x14ac:dyDescent="0.25">
      <c r="A11" s="13" t="s">
        <v>9</v>
      </c>
      <c r="B11" s="13" t="s">
        <v>10</v>
      </c>
      <c r="C11" s="13" t="s">
        <v>11</v>
      </c>
      <c r="D11" s="13" t="s">
        <v>12</v>
      </c>
      <c r="E11" s="13" t="s">
        <v>13</v>
      </c>
      <c r="F11" s="13"/>
      <c r="G11" s="13" t="s">
        <v>14</v>
      </c>
    </row>
    <row r="12" spans="1:9" s="3" customFormat="1" x14ac:dyDescent="0.25">
      <c r="A12" s="14">
        <v>200</v>
      </c>
      <c r="B12" s="14" t="s">
        <v>15</v>
      </c>
      <c r="C12" s="3" t="s">
        <v>16</v>
      </c>
      <c r="D12" s="15" t="s">
        <v>17</v>
      </c>
      <c r="E12" s="16"/>
      <c r="G12" s="17" t="e">
        <f t="shared" ref="G12:G22" si="0">IF(D12="","",A12*D12)</f>
        <v>#VALUE!</v>
      </c>
    </row>
    <row r="13" spans="1:9" s="3" customFormat="1" ht="16.5" x14ac:dyDescent="0.25">
      <c r="A13" s="14">
        <v>25</v>
      </c>
      <c r="B13" s="14" t="s">
        <v>18</v>
      </c>
      <c r="C13" s="3" t="s">
        <v>19</v>
      </c>
      <c r="D13" s="3">
        <v>2.5</v>
      </c>
      <c r="E13" s="16"/>
      <c r="G13" s="18">
        <f t="shared" si="0"/>
        <v>62.5</v>
      </c>
    </row>
    <row r="14" spans="1:9" s="3" customFormat="1" ht="16.5" x14ac:dyDescent="0.25">
      <c r="A14" s="14">
        <v>32</v>
      </c>
      <c r="B14" s="14" t="s">
        <v>18</v>
      </c>
      <c r="C14" s="3" t="s">
        <v>20</v>
      </c>
      <c r="D14" s="3">
        <v>3.5</v>
      </c>
      <c r="E14" s="16"/>
      <c r="G14" s="17">
        <f t="shared" si="0"/>
        <v>112</v>
      </c>
    </row>
    <row r="15" spans="1:9" s="3" customFormat="1" ht="16.5" x14ac:dyDescent="0.25">
      <c r="A15" s="14">
        <v>2</v>
      </c>
      <c r="B15" s="14" t="s">
        <v>21</v>
      </c>
      <c r="C15" s="3" t="s">
        <v>22</v>
      </c>
      <c r="D15" s="3">
        <v>90</v>
      </c>
      <c r="E15" s="16"/>
      <c r="G15" s="17">
        <f t="shared" si="0"/>
        <v>180</v>
      </c>
    </row>
    <row r="16" spans="1:9" s="3" customFormat="1" x14ac:dyDescent="0.25">
      <c r="A16" s="14">
        <v>1</v>
      </c>
      <c r="B16" s="14" t="s">
        <v>23</v>
      </c>
      <c r="C16" s="3" t="s">
        <v>24</v>
      </c>
      <c r="E16" s="19">
        <v>3.125E-2</v>
      </c>
      <c r="G16" s="17" t="str">
        <f t="shared" si="0"/>
        <v/>
      </c>
    </row>
    <row r="17" spans="1:7" s="3" customFormat="1" x14ac:dyDescent="0.25">
      <c r="A17" s="14">
        <v>1</v>
      </c>
      <c r="B17" s="14" t="s">
        <v>23</v>
      </c>
      <c r="C17" s="3" t="s">
        <v>25</v>
      </c>
      <c r="E17" s="16">
        <v>4.1666666666666664E-2</v>
      </c>
      <c r="G17" s="17" t="str">
        <f t="shared" si="0"/>
        <v/>
      </c>
    </row>
    <row r="18" spans="1:7" s="3" customFormat="1" x14ac:dyDescent="0.25">
      <c r="A18" s="14"/>
      <c r="B18" s="14"/>
      <c r="G18" s="17" t="str">
        <f t="shared" si="0"/>
        <v/>
      </c>
    </row>
    <row r="19" spans="1:7" s="3" customFormat="1" x14ac:dyDescent="0.25">
      <c r="A19" s="14"/>
      <c r="B19" s="14"/>
      <c r="G19" s="17" t="str">
        <f t="shared" si="0"/>
        <v/>
      </c>
    </row>
    <row r="20" spans="1:7" s="3" customFormat="1" x14ac:dyDescent="0.25">
      <c r="A20" s="14"/>
      <c r="B20" s="14"/>
      <c r="G20" s="17" t="str">
        <f t="shared" si="0"/>
        <v/>
      </c>
    </row>
    <row r="21" spans="1:7" s="3" customFormat="1" x14ac:dyDescent="0.25">
      <c r="A21" s="14"/>
      <c r="B21" s="14"/>
      <c r="G21" s="17" t="str">
        <f t="shared" si="0"/>
        <v/>
      </c>
    </row>
    <row r="22" spans="1:7" s="3" customFormat="1" x14ac:dyDescent="0.25">
      <c r="A22" s="20"/>
      <c r="B22" s="20"/>
      <c r="C22" s="21"/>
      <c r="D22" s="21"/>
      <c r="E22" s="21"/>
      <c r="F22" s="21"/>
      <c r="G22" s="22" t="str">
        <f t="shared" si="0"/>
        <v/>
      </c>
    </row>
    <row r="23" spans="1:7" s="3" customFormat="1" x14ac:dyDescent="0.25">
      <c r="C23" s="3" t="s">
        <v>26</v>
      </c>
      <c r="E23" s="16">
        <f>SUM(E12:E22)</f>
        <v>7.2916666666666657E-2</v>
      </c>
      <c r="G23" s="17" t="e">
        <f>SUM(G12:G22)</f>
        <v>#VALUE!</v>
      </c>
    </row>
    <row r="24" spans="1:7" s="3" customFormat="1" x14ac:dyDescent="0.25">
      <c r="E24" s="23" t="s">
        <v>27</v>
      </c>
      <c r="F24" s="23"/>
      <c r="G24" s="24" t="e" cm="1">
        <f t="array" ref="G24">E23A26*24</f>
        <v>#NAME?</v>
      </c>
    </row>
    <row r="25" spans="1:7" s="3" customFormat="1" x14ac:dyDescent="0.25">
      <c r="E25" s="23" t="s">
        <v>28</v>
      </c>
      <c r="F25" s="23"/>
      <c r="G25" s="17" t="e">
        <f>G23+G24</f>
        <v>#VALUE!</v>
      </c>
    </row>
    <row r="26" spans="1:7" s="3" customFormat="1" x14ac:dyDescent="0.25">
      <c r="A26" s="25">
        <v>80</v>
      </c>
      <c r="B26" s="26" t="s">
        <v>29</v>
      </c>
      <c r="E26" s="23" t="s">
        <v>30</v>
      </c>
      <c r="F26" s="23"/>
      <c r="G26" s="3" t="e">
        <f>G25*A27</f>
        <v>#VALUE!</v>
      </c>
    </row>
    <row r="27" spans="1:7" s="3" customFormat="1" x14ac:dyDescent="0.25">
      <c r="A27" s="27">
        <v>8.1000000000000003E-2</v>
      </c>
      <c r="B27" s="26" t="s">
        <v>30</v>
      </c>
      <c r="D27" s="28"/>
      <c r="E27" s="28" t="s">
        <v>31</v>
      </c>
      <c r="F27" s="28"/>
      <c r="G27" s="29" t="e">
        <f>MROUND(G25+G26,0.05)</f>
        <v>#VALUE!</v>
      </c>
    </row>
    <row r="28" spans="1:7" s="3" customFormat="1" x14ac:dyDescent="0.25">
      <c r="A28" s="26"/>
      <c r="B28" s="26"/>
    </row>
    <row r="29" spans="1:7" s="3" customFormat="1" x14ac:dyDescent="0.25">
      <c r="A29" s="30" t="s">
        <v>32</v>
      </c>
      <c r="B29" s="30"/>
    </row>
    <row r="30" spans="1:7" s="3" customFormat="1" x14ac:dyDescent="0.25">
      <c r="A30" s="3" t="s">
        <v>33</v>
      </c>
      <c r="B30" s="31">
        <v>0.02</v>
      </c>
    </row>
    <row r="31" spans="1:7" s="3" customFormat="1" x14ac:dyDescent="0.25">
      <c r="G31" s="23" t="s">
        <v>34</v>
      </c>
    </row>
    <row r="32" spans="1:7" s="3" customFormat="1" x14ac:dyDescent="0.25"/>
    <row r="33" spans="1:7" s="3" customFormat="1" x14ac:dyDescent="0.25"/>
    <row r="34" spans="1:7" s="3" customFormat="1" x14ac:dyDescent="0.25">
      <c r="A34" s="32" t="s">
        <v>35</v>
      </c>
      <c r="B34" s="33"/>
      <c r="C34" s="33"/>
      <c r="D34" s="33"/>
      <c r="E34" s="33"/>
      <c r="F34" s="33"/>
      <c r="G34" s="33"/>
    </row>
  </sheetData>
  <mergeCells count="3">
    <mergeCell ref="A1:G1"/>
    <mergeCell ref="A29:B29"/>
    <mergeCell ref="B34:G34"/>
  </mergeCells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E0A218B65CF8F4E9AF05F2AB7592672" ma:contentTypeVersion="19" ma:contentTypeDescription="Ein neues Dokument erstellen." ma:contentTypeScope="" ma:versionID="896d5db0d1d056281e1cba17532560c4">
  <xsd:schema xmlns:xsd="http://www.w3.org/2001/XMLSchema" xmlns:xs="http://www.w3.org/2001/XMLSchema" xmlns:p="http://schemas.microsoft.com/office/2006/metadata/properties" xmlns:ns2="5d36d37b-71b4-4416-b8a2-712a72be7925" xmlns:ns3="e92a2ac5-b25a-46ac-94d3-afeb148eacd8" targetNamespace="http://schemas.microsoft.com/office/2006/metadata/properties" ma:root="true" ma:fieldsID="894d5c3fc7a739f299e410a9e03e8636" ns2:_="" ns3:_="">
    <xsd:import namespace="5d36d37b-71b4-4416-b8a2-712a72be7925"/>
    <xsd:import namespace="e92a2ac5-b25a-46ac-94d3-afeb148eac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6d37b-71b4-4416-b8a2-712a72be79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208fab-4dc0-401f-83e0-c7b9bb7a63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2a2ac5-b25a-46ac-94d3-afeb148eacd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fe5ca1-ef84-4dab-a378-9389cdd71f7b}" ma:internalName="TaxCatchAll" ma:showField="CatchAllData" ma:web="e92a2ac5-b25a-46ac-94d3-afeb148eac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2a2ac5-b25a-46ac-94d3-afeb148eacd8" xsi:nil="true"/>
    <lcf76f155ced4ddcb4097134ff3c332f xmlns="5d36d37b-71b4-4416-b8a2-712a72be792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9E29B1-194C-4D31-8B2F-00BBB4AFC816}"/>
</file>

<file path=customXml/itemProps2.xml><?xml version="1.0" encoding="utf-8"?>
<ds:datastoreItem xmlns:ds="http://schemas.openxmlformats.org/officeDocument/2006/customXml" ds:itemID="{8D3BFC98-A31C-4E42-90EB-BEC97F047633}"/>
</file>

<file path=customXml/itemProps3.xml><?xml version="1.0" encoding="utf-8"?>
<ds:datastoreItem xmlns:ds="http://schemas.openxmlformats.org/officeDocument/2006/customXml" ds:itemID="{2CDA9BFC-5161-4FA5-8F18-01882094D7B1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Doris Keller</dc:creator>
  <cp:lastModifiedBy>Doris Keller</cp:lastModifiedBy>
  <dcterms:created xsi:type="dcterms:W3CDTF">2025-05-31T20:43:20Z</dcterms:created>
  <dcterms:modified xsi:type="dcterms:W3CDTF">2025-05-31T20:45:32Z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0x010100BE0A218B65CF8F4E9AF05F2AB7592672</vt:lpwstr>
  </property>
</Properties>
</file>