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ingslm.sharepoint.com/sites/WingsLernmedienAG/Freigegebene Dokumente/Kaufleute_2022/OPTIMIERUNGEN_Modulinhalte/01_VERSION_2_in_Arbeit/3_Tabellenkalkulation_ewy/KV23-Tabellenkalkulation/Dateien/Uebungsdateien/"/>
    </mc:Choice>
  </mc:AlternateContent>
  <xr:revisionPtr revIDLastSave="9" documentId="8_{A3F5A846-37D7-4384-A670-030C40B8A5D2}" xr6:coauthVersionLast="47" xr6:coauthVersionMax="47" xr10:uidLastSave="{15C10D60-4FEF-4EA2-B669-8271F81B20A8}"/>
  <bookViews>
    <workbookView xWindow="57480" yWindow="-120" windowWidth="29040" windowHeight="15720" xr2:uid="{A76D27A6-E1EC-46AB-A176-56ECB0E99EEA}"/>
  </bookViews>
  <sheets>
    <sheet name="Grenzgänger" sheetId="2" r:id="rId1"/>
    <sheet name="Wohnsitzstaat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3" l="1"/>
  <c r="E6" i="3"/>
  <c r="D6" i="3"/>
  <c r="C6" i="3"/>
  <c r="B6" i="3"/>
  <c r="C6" i="2"/>
  <c r="D6" i="2"/>
  <c r="E6" i="2"/>
  <c r="F6" i="2"/>
  <c r="G6" i="2"/>
  <c r="B6" i="2"/>
</calcChain>
</file>

<file path=xl/sharedStrings.xml><?xml version="1.0" encoding="utf-8"?>
<sst xmlns="http://schemas.openxmlformats.org/spreadsheetml/2006/main" count="22" uniqueCount="16">
  <si>
    <t>Frauen</t>
  </si>
  <si>
    <t>Männer</t>
  </si>
  <si>
    <t>Total</t>
  </si>
  <si>
    <t>Geschlecht</t>
  </si>
  <si>
    <t>1996</t>
  </si>
  <si>
    <t>2002</t>
  </si>
  <si>
    <t>2005</t>
  </si>
  <si>
    <t>2010</t>
  </si>
  <si>
    <t>2015</t>
  </si>
  <si>
    <t>2020</t>
  </si>
  <si>
    <t>Ausländische Grenzgänger/innen nach Geschlecht</t>
  </si>
  <si>
    <t>Wohnsitzstaat</t>
  </si>
  <si>
    <t>Deutschland</t>
  </si>
  <si>
    <t>Frankreich</t>
  </si>
  <si>
    <t>Italien</t>
  </si>
  <si>
    <t>Österreich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</si>
</sst>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43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rgb="FF000000"/>
      <name val="Roboto"/>
    </font>
    <font>
      <sz val="11"/>
      <color theme="1"/>
      <name val="Roboto"/>
    </font>
    <font>
      <sz val="11"/>
      <color theme="1"/>
      <name val="Roboto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EEEEEE"/>
      </left>
      <right style="medium">
        <color rgb="FFEEEEEE"/>
      </right>
      <top style="medium">
        <color rgb="FFEEEEEE"/>
      </top>
      <bottom style="medium">
        <color rgb="FFEEEEEE"/>
      </bottom>
      <diagonal/>
    </border>
    <border>
      <left/>
      <right/>
      <top style="medium">
        <color rgb="FFEEEEEE"/>
      </top>
      <bottom style="medium">
        <color rgb="FFEEEEEE"/>
      </bottom>
      <diagonal/>
    </border>
    <border>
      <left/>
      <right style="medium">
        <color rgb="FFEEEEEE"/>
      </right>
      <top style="medium">
        <color rgb="FFEEEEEE"/>
      </top>
      <bottom style="medium">
        <color rgb="FFEEEEEE"/>
      </bottom>
      <diagonal/>
    </border>
    <border>
      <left style="medium">
        <color rgb="FFFFFFFF"/>
      </left>
      <right/>
      <top style="medium">
        <color rgb="FFFFFFFF"/>
      </top>
      <bottom style="medium">
        <color rgb="FFEEEEEE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vertical="center" wrapText="1"/>
    </xf>
    <xf numFmtId="41" fontId="4" fillId="0" borderId="2" xfId="1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0" xfId="0" applyFont="1"/>
    <xf numFmtId="41" fontId="5" fillId="0" borderId="0" xfId="0" applyNumberFormat="1" applyFont="1"/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</cellXfs>
  <cellStyles count="2">
    <cellStyle name="Komma" xfId="1" builtinId="3"/>
    <cellStyle name="Standard" xfId="0" builtinId="0"/>
  </cellStyles>
  <dxfs count="10"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3" formatCode="_ * #,##0_ ;_ * \-#,##0_ ;_ * &quot;-&quot;_ ;_ @_ 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3" formatCode="_ * #,##0_ ;_ * \-#,##0_ ;_ * &quot;-&quot;_ ;_ @_ 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3" formatCode="_ * #,##0_ ;_ * \-#,##0_ ;_ * &quot;-&quot;_ ;_ @_ 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3" formatCode="_ * #,##0_ ;_ * \-#,##0_ ;_ * &quot;-&quot;_ ;_ @_ 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3" formatCode="_ * #,##0_ ;_ * \-#,##0_ ;_ * &quot;-&quot;_ ;_ @_ 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33" formatCode="_ * #,##0_ ;_ * \-#,##0_ ;_ * &quot;-&quot;_ ;_ @_ 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border outline="0">
        <left style="medium">
          <color rgb="FFEEEEEE"/>
        </left>
        <bottom style="medium">
          <color rgb="FFEEEEEE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Roboto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rgb="FFFFFFFF"/>
        </left>
        <right style="medium">
          <color rgb="FFFFFFFF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7745E2C-658E-48E7-A6C9-B4CE259A7453}" name="Tabelle2" displayName="Tabelle2" ref="A3:G6" totalsRowCount="1" headerRowDxfId="9" totalsRowDxfId="7" tableBorderDxfId="8">
  <autoFilter ref="A3:G5" xr:uid="{B7745E2C-658E-48E7-A6C9-B4CE259A745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8C18279F-458B-4DBB-A1BF-3FB0C11C72EB}" name="Geschlecht" totalsRowLabel="Total" totalsRowDxfId="6"/>
    <tableColumn id="2" xr3:uid="{B5BC7DF9-9385-4B6E-9465-5B4108B758DC}" name="1996" totalsRowFunction="sum" totalsRowDxfId="5"/>
    <tableColumn id="3" xr3:uid="{79F5FA98-F803-4ED4-9B0C-568D1A51020D}" name="2002" totalsRowFunction="sum" totalsRowDxfId="4"/>
    <tableColumn id="4" xr3:uid="{6DDA3578-1E08-4CAC-951F-18D4C9F21122}" name="2005" totalsRowFunction="sum" totalsRowDxfId="3"/>
    <tableColumn id="5" xr3:uid="{C9D823D8-34B8-4983-9BFD-C001A196C20E}" name="2010" totalsRowFunction="sum" totalsRowDxfId="2"/>
    <tableColumn id="6" xr3:uid="{5034C2CB-B3D2-4534-A0CE-59247A382D0F}" name="2015" totalsRowFunction="sum" totalsRowDxfId="1"/>
    <tableColumn id="7" xr3:uid="{361E9BCB-BAE1-4853-884D-BAD699E84F61}" name="2020" totalsRowFunction="sum" totalsRowDxfId="0"/>
  </tableColumns>
  <tableStyleInfo name="TableStyleMedium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3176323-FFB4-4E13-8496-DB0B98560A55}" name="Tabelle1" displayName="Tabelle1" ref="A1:F6" totalsRowCount="1">
  <autoFilter ref="A1:F5" xr:uid="{A8A0FAEA-580B-4A51-ADE5-F7F867F674B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8A9CF9D2-341F-4303-9181-42CDC4F0E4FF}" name="Wohnsitzstaat" totalsRowLabel="Total"/>
    <tableColumn id="2" xr3:uid="{133BF466-06D0-43D6-978C-54BCC832C46E}" name="2002" totalsRowFunction="sum"/>
    <tableColumn id="3" xr3:uid="{8C517FB2-34EB-41E7-B0CB-93DE9344080B}" name="2005" totalsRowFunction="sum"/>
    <tableColumn id="4" xr3:uid="{CA3D15AB-ECC9-4BA6-A9C5-2C92A323EFDD}" name="2010" totalsRowFunction="sum"/>
    <tableColumn id="5" xr3:uid="{87384D79-F4AF-452D-88DE-9BA1AC208609}" name="2015" totalsRowFunction="sum"/>
    <tableColumn id="6" xr3:uid="{82B82633-B275-47E6-8E12-571E0ED23C9E}" name="2020" totalsRowFunction="sum"/>
  </tableColumns>
  <tableStyleInfo name="TableStyleDark9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D4CAD-31D3-4E92-BEC0-953850C3481F}">
  <dimension ref="A1:G6"/>
  <sheetViews>
    <sheetView tabSelected="1" workbookViewId="0">
      <selection activeCell="A2" sqref="A2"/>
    </sheetView>
  </sheetViews>
  <sheetFormatPr baseColWidth="10" defaultRowHeight="14.4" x14ac:dyDescent="0.55000000000000004"/>
  <cols>
    <col min="1" max="1" width="13.83984375" customWidth="1"/>
    <col min="2" max="7" width="11.68359375" bestFit="1" customWidth="1"/>
  </cols>
  <sheetData>
    <row r="1" spans="1:7" ht="18" x14ac:dyDescent="0.55000000000000004">
      <c r="A1" s="10" t="s">
        <v>10</v>
      </c>
    </row>
    <row r="2" spans="1:7" ht="14.7" thickBot="1" x14ac:dyDescent="0.6">
      <c r="A2" s="1"/>
    </row>
    <row r="3" spans="1:7" s="5" customFormat="1" ht="14.7" thickBot="1" x14ac:dyDescent="0.6">
      <c r="A3" s="6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</row>
    <row r="4" spans="1:7" ht="14.7" thickBot="1" x14ac:dyDescent="0.6">
      <c r="A4" s="7" t="s">
        <v>1</v>
      </c>
      <c r="B4" s="2">
        <v>92713</v>
      </c>
      <c r="C4" s="2">
        <v>107986</v>
      </c>
      <c r="D4" s="2">
        <v>115193</v>
      </c>
      <c r="E4" s="2">
        <v>150122</v>
      </c>
      <c r="F4" s="2">
        <v>194724</v>
      </c>
      <c r="G4" s="2">
        <v>221540</v>
      </c>
    </row>
    <row r="5" spans="1:7" ht="14.7" thickBot="1" x14ac:dyDescent="0.6">
      <c r="A5" s="7" t="s">
        <v>0</v>
      </c>
      <c r="B5" s="2">
        <v>48564</v>
      </c>
      <c r="C5" s="2">
        <v>57310</v>
      </c>
      <c r="D5" s="2">
        <v>63376</v>
      </c>
      <c r="E5" s="2">
        <v>83970</v>
      </c>
      <c r="F5" s="2">
        <v>108358</v>
      </c>
      <c r="G5" s="2">
        <v>121340</v>
      </c>
    </row>
    <row r="6" spans="1:7" s="8" customFormat="1" ht="15.6" x14ac:dyDescent="0.6">
      <c r="A6" s="8" t="s">
        <v>2</v>
      </c>
      <c r="B6" s="9">
        <f>SUBTOTAL(109,Tabelle2[1996])</f>
        <v>141277</v>
      </c>
      <c r="C6" s="9">
        <f>SUBTOTAL(109,Tabelle2[2002])</f>
        <v>165296</v>
      </c>
      <c r="D6" s="9">
        <f>SUBTOTAL(109,Tabelle2[2005])</f>
        <v>178569</v>
      </c>
      <c r="E6" s="9">
        <f>SUBTOTAL(109,Tabelle2[2010])</f>
        <v>234092</v>
      </c>
      <c r="F6" s="9">
        <f>SUBTOTAL(109,Tabelle2[2015])</f>
        <v>303082</v>
      </c>
      <c r="G6" s="9">
        <f>SUBTOTAL(109,Tabelle2[2020])</f>
        <v>342880</v>
      </c>
    </row>
  </sheetData>
  <pageMargins left="0.7" right="0.7" top="0.78740157499999996" bottom="0.78740157499999996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440BF-2EB5-4B58-AC62-77FF2B9BA883}">
  <dimension ref="A1:F6"/>
  <sheetViews>
    <sheetView workbookViewId="0">
      <selection activeCell="A9" sqref="A9"/>
    </sheetView>
  </sheetViews>
  <sheetFormatPr baseColWidth="10" defaultRowHeight="14.4" x14ac:dyDescent="0.55000000000000004"/>
  <cols>
    <col min="1" max="1" width="16" customWidth="1"/>
    <col min="2" max="6" width="8.26171875" customWidth="1"/>
  </cols>
  <sheetData>
    <row r="1" spans="1:6" x14ac:dyDescent="0.55000000000000004">
      <c r="A1" t="s">
        <v>11</v>
      </c>
      <c r="B1" s="11" t="s">
        <v>5</v>
      </c>
      <c r="C1" s="11" t="s">
        <v>6</v>
      </c>
      <c r="D1" s="11" t="s">
        <v>7</v>
      </c>
      <c r="E1" s="11" t="s">
        <v>8</v>
      </c>
      <c r="F1" s="11" t="s">
        <v>9</v>
      </c>
    </row>
    <row r="2" spans="1:6" x14ac:dyDescent="0.55000000000000004">
      <c r="A2" t="s">
        <v>12</v>
      </c>
      <c r="B2">
        <v>33766</v>
      </c>
      <c r="C2">
        <v>34605</v>
      </c>
      <c r="D2">
        <v>46637</v>
      </c>
      <c r="E2">
        <v>59410</v>
      </c>
      <c r="F2">
        <v>62273</v>
      </c>
    </row>
    <row r="3" spans="1:6" x14ac:dyDescent="0.55000000000000004">
      <c r="A3" t="s">
        <v>13</v>
      </c>
      <c r="B3">
        <v>88264</v>
      </c>
      <c r="C3">
        <v>99546</v>
      </c>
      <c r="D3">
        <v>126837</v>
      </c>
      <c r="E3">
        <v>162897</v>
      </c>
      <c r="F3">
        <v>188954</v>
      </c>
    </row>
    <row r="4" spans="1:6" x14ac:dyDescent="0.55000000000000004">
      <c r="A4" t="s">
        <v>14</v>
      </c>
      <c r="B4">
        <v>36568</v>
      </c>
      <c r="C4">
        <v>38676</v>
      </c>
      <c r="D4">
        <v>53559</v>
      </c>
      <c r="E4">
        <v>71263</v>
      </c>
      <c r="F4">
        <v>80197</v>
      </c>
    </row>
    <row r="5" spans="1:6" x14ac:dyDescent="0.55000000000000004">
      <c r="A5" t="s">
        <v>15</v>
      </c>
      <c r="B5">
        <v>6698</v>
      </c>
      <c r="C5">
        <v>5742</v>
      </c>
      <c r="D5">
        <v>6855</v>
      </c>
      <c r="E5">
        <v>7904</v>
      </c>
      <c r="F5">
        <v>8425</v>
      </c>
    </row>
    <row r="6" spans="1:6" x14ac:dyDescent="0.55000000000000004">
      <c r="A6" t="s">
        <v>2</v>
      </c>
      <c r="B6">
        <f>SUBTOTAL(109,Tabelle1[2002])</f>
        <v>165296</v>
      </c>
      <c r="C6">
        <f>SUBTOTAL(109,Tabelle1[2005])</f>
        <v>178569</v>
      </c>
      <c r="D6">
        <f>SUBTOTAL(109,Tabelle1[2010])</f>
        <v>233888</v>
      </c>
      <c r="E6">
        <f>SUBTOTAL(109,Tabelle1[2015])</f>
        <v>301474</v>
      </c>
      <c r="F6">
        <f>SUBTOTAL(109,Tabelle1[2020])</f>
        <v>339849</v>
      </c>
    </row>
  </sheetData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A218B65CF8F4E9AF05F2AB7592672" ma:contentTypeVersion="19" ma:contentTypeDescription="Ein neues Dokument erstellen." ma:contentTypeScope="" ma:versionID="896d5db0d1d056281e1cba17532560c4">
  <xsd:schema xmlns:xsd="http://www.w3.org/2001/XMLSchema" xmlns:xs="http://www.w3.org/2001/XMLSchema" xmlns:p="http://schemas.microsoft.com/office/2006/metadata/properties" xmlns:ns2="5d36d37b-71b4-4416-b8a2-712a72be7925" xmlns:ns3="e92a2ac5-b25a-46ac-94d3-afeb148eacd8" targetNamespace="http://schemas.microsoft.com/office/2006/metadata/properties" ma:root="true" ma:fieldsID="894d5c3fc7a739f299e410a9e03e8636" ns2:_="" ns3:_="">
    <xsd:import namespace="5d36d37b-71b4-4416-b8a2-712a72be7925"/>
    <xsd:import namespace="e92a2ac5-b25a-46ac-94d3-afeb148eac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36d37b-71b4-4416-b8a2-712a72be79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37208fab-4dc0-401f-83e0-c7b9bb7a63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2a2ac5-b25a-46ac-94d3-afeb148eacd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ffe5ca1-ef84-4dab-a378-9389cdd71f7b}" ma:internalName="TaxCatchAll" ma:showField="CatchAllData" ma:web="e92a2ac5-b25a-46ac-94d3-afeb148eac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92a2ac5-b25a-46ac-94d3-afeb148eacd8">
      <UserInfo>
        <DisplayName/>
        <AccountId xsi:nil="true"/>
        <AccountType/>
      </UserInfo>
    </SharedWithUsers>
    <MediaLengthInSeconds xmlns="5d36d37b-71b4-4416-b8a2-712a72be7925" xsi:nil="true"/>
    <TaxCatchAll xmlns="e92a2ac5-b25a-46ac-94d3-afeb148eacd8" xsi:nil="true"/>
    <lcf76f155ced4ddcb4097134ff3c332f xmlns="5d36d37b-71b4-4416-b8a2-712a72be792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7A0DE76-00D4-4938-A474-A5A04FD61B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F70E59-3723-4DE0-9C70-E031385BF2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36d37b-71b4-4416-b8a2-712a72be7925"/>
    <ds:schemaRef ds:uri="e92a2ac5-b25a-46ac-94d3-afeb148eac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7399AA3-BF0E-4E5E-ACDE-1C760D8436A5}">
  <ds:schemaRefs>
    <ds:schemaRef ds:uri="http://schemas.microsoft.com/office/2006/metadata/properties"/>
    <ds:schemaRef ds:uri="http://schemas.microsoft.com/office/infopath/2007/PartnerControls"/>
    <ds:schemaRef ds:uri="e92a2ac5-b25a-46ac-94d3-afeb148eacd8"/>
    <ds:schemaRef ds:uri="5d36d37b-71b4-4416-b8a2-712a72be79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Grenzgänger</vt:lpstr>
      <vt:lpstr>Wohnsitzstaat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Hans-Rudolf Wenger</dc:creator>
  <cp:lastModifiedBy>Esther Wyss</cp:lastModifiedBy>
  <dcterms:created xsi:type="dcterms:W3CDTF">2022-01-04T06:28:53Z</dcterms:created>
  <dcterms:modified xsi:type="dcterms:W3CDTF">2025-05-13T07:47:01Z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0x010100BE0A218B65CF8F4E9AF05F2AB7592672</vt:lpwstr>
  </property>
  <property fmtid="{D5CDD505-2E9C-101B-9397-08002B2CF9AE}" pid="3" name="Order">
    <vt:r8>636000</vt:r8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MediaServiceImageTags">
    <vt:lpwstr/>
  </property>
</Properties>
</file>