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omar\Desktop\HKBe_V2\TK\Dateien\Uebungsdateien\"/>
    </mc:Choice>
  </mc:AlternateContent>
  <xr:revisionPtr revIDLastSave="0" documentId="8_{C589A178-CC9C-4569-BB9B-4CBA6F77D0EE}" xr6:coauthVersionLast="47" xr6:coauthVersionMax="47" xr10:uidLastSave="{00000000-0000-0000-0000-000000000000}"/>
  <bookViews>
    <workbookView xWindow="1215" yWindow="2190" windowWidth="21600" windowHeight="11295" xr2:uid="{2B426BE6-D3EF-4BB8-80D2-CF7AF2BCFBC7}"/>
  </bookViews>
  <sheets>
    <sheet name="Medikament" sheetId="1" r:id="rId1"/>
    <sheet name="Ausgab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" l="1"/>
  <c r="C12" i="1"/>
  <c r="G11" i="1"/>
  <c r="E9" i="1"/>
  <c r="E8" i="1"/>
  <c r="E7" i="1"/>
  <c r="D7" i="1"/>
  <c r="D8" i="1" s="1"/>
  <c r="E6" i="1"/>
  <c r="E11" i="1" s="1"/>
  <c r="G3" i="1"/>
  <c r="F8" i="1" l="1"/>
  <c r="D9" i="1"/>
  <c r="F9" i="1" s="1"/>
  <c r="G9" i="1" s="1"/>
  <c r="F6" i="1"/>
  <c r="F7" i="1"/>
  <c r="E12" i="1"/>
  <c r="F12" i="1" l="1"/>
  <c r="G6" i="1"/>
  <c r="G12" i="1" s="1"/>
  <c r="F11" i="1"/>
  <c r="G7" i="1"/>
  <c r="G8" i="1"/>
  <c r="D12" i="1"/>
  <c r="D11" i="1"/>
  <c r="C1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Stoob Martin BZWU</author>
  </authors>
  <commentList>
    <comment ref="G5" authorId="0" shapeId="0" xr:uid="{F9760ADA-2CBF-4361-8D1A-E11146982A45}">
      <text>
        <r>
          <rPr>
            <b/>
            <sz val="9"/>
            <color indexed="81"/>
            <rFont val="Segoe UI"/>
            <charset val="1"/>
          </rPr>
          <t xml:space="preserve">Prozentualer Gewinnanteil vom Total Gewinn Zelle F12.
</t>
        </r>
      </text>
    </comment>
  </commentList>
</comments>
</file>

<file path=xl/sharedStrings.xml><?xml version="1.0" encoding="utf-8"?>
<sst xmlns="http://schemas.openxmlformats.org/spreadsheetml/2006/main" count="14" uniqueCount="12">
  <si>
    <t>Medifarm AG</t>
  </si>
  <si>
    <t>Cobecetex</t>
  </si>
  <si>
    <t>Jahr</t>
  </si>
  <si>
    <t>Mittelwert</t>
  </si>
  <si>
    <t>Total</t>
  </si>
  <si>
    <t>Anzahl</t>
  </si>
  <si>
    <t>Ext-2333244216</t>
  </si>
  <si>
    <t>Einnahmen</t>
  </si>
  <si>
    <t>Ausgaben</t>
  </si>
  <si>
    <t>Datum</t>
  </si>
  <si>
    <t>Gewinn</t>
  </si>
  <si>
    <t>Gewinn in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</si>
</sst>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20"/>
      <color theme="1"/>
      <name val="Courier New"/>
      <family val="3"/>
    </font>
    <font>
      <sz val="14"/>
      <color theme="1"/>
      <name val="Courier New"/>
      <family val="3"/>
    </font>
    <font>
      <i/>
      <sz val="10"/>
      <color theme="1"/>
      <name val="Courier New"/>
      <family val="3"/>
    </font>
    <font>
      <sz val="10"/>
      <color theme="1"/>
      <name val="Courier New"/>
      <family val="3"/>
    </font>
    <font>
      <sz val="10"/>
      <color theme="1"/>
      <name val="Arial"/>
      <family val="2"/>
    </font>
    <font>
      <b/>
      <sz val="9"/>
      <color indexed="81"/>
      <name val="Segoe UI"/>
      <charset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0" fontId="2" fillId="0" borderId="0" xfId="0" applyFont="1"/>
    <xf numFmtId="0" fontId="3" fillId="0" borderId="0" xfId="0" applyFont="1"/>
    <xf numFmtId="0" fontId="2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4" fillId="0" borderId="0" xfId="0" applyFont="1" applyAlignment="1">
      <alignment horizontal="left" vertical="center"/>
    </xf>
    <xf numFmtId="11" fontId="4" fillId="0" borderId="0" xfId="0" applyNumberFormat="1" applyFont="1"/>
    <xf numFmtId="10" fontId="4" fillId="0" borderId="0" xfId="0" applyNumberFormat="1" applyFont="1" applyAlignment="1">
      <alignment horizontal="right"/>
    </xf>
    <xf numFmtId="0" fontId="0" fillId="0" borderId="0" xfId="0" applyAlignment="1">
      <alignment horizontal="left" vertical="top" wrapText="1"/>
    </xf>
    <xf numFmtId="0" fontId="4" fillId="0" borderId="1" xfId="0" applyFont="1" applyBorder="1" applyAlignment="1">
      <alignment horizontal="left" vertical="center"/>
    </xf>
    <xf numFmtId="3" fontId="4" fillId="0" borderId="1" xfId="0" applyNumberFormat="1" applyFont="1" applyBorder="1"/>
    <xf numFmtId="10" fontId="0" fillId="0" borderId="1" xfId="0" applyNumberFormat="1" applyBorder="1"/>
    <xf numFmtId="3" fontId="4" fillId="0" borderId="0" xfId="0" applyNumberFormat="1" applyFont="1"/>
    <xf numFmtId="0" fontId="5" fillId="0" borderId="0" xfId="0" applyFont="1"/>
    <xf numFmtId="0" fontId="2" fillId="0" borderId="1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30882-BBE8-4C72-AA2C-500FD373BCD5}">
  <dimension ref="A1:G13"/>
  <sheetViews>
    <sheetView showGridLines="0" tabSelected="1" workbookViewId="0"/>
  </sheetViews>
  <sheetFormatPr baseColWidth="10" defaultRowHeight="15" x14ac:dyDescent="0.25"/>
  <cols>
    <col min="1" max="1" width="4.42578125" customWidth="1"/>
    <col min="2" max="2" width="14.5703125" bestFit="1" customWidth="1"/>
    <col min="3" max="3" width="5.85546875" customWidth="1"/>
    <col min="4" max="4" width="18.7109375" bestFit="1" customWidth="1"/>
    <col min="5" max="5" width="16.85546875" customWidth="1"/>
    <col min="6" max="6" width="19.28515625" customWidth="1"/>
    <col min="7" max="7" width="24.140625" customWidth="1"/>
  </cols>
  <sheetData>
    <row r="1" spans="1:7" ht="26.25" x14ac:dyDescent="0.4">
      <c r="B1" s="1" t="s">
        <v>0</v>
      </c>
      <c r="C1" s="16"/>
      <c r="D1" s="16"/>
      <c r="E1" s="16"/>
      <c r="F1" s="16"/>
      <c r="G1" s="16"/>
    </row>
    <row r="2" spans="1:7" ht="18.75" x14ac:dyDescent="0.3">
      <c r="B2" s="2"/>
      <c r="C2" s="2"/>
      <c r="D2" s="2"/>
      <c r="E2" s="2"/>
      <c r="F2" s="2"/>
    </row>
    <row r="3" spans="1:7" ht="18.75" x14ac:dyDescent="0.3">
      <c r="B3" s="2" t="s">
        <v>1</v>
      </c>
      <c r="C3" s="2"/>
      <c r="D3" s="3" t="s">
        <v>6</v>
      </c>
      <c r="E3" s="2"/>
      <c r="F3" s="2" t="s">
        <v>9</v>
      </c>
      <c r="G3" s="2">
        <f ca="1">TODAY()</f>
        <v>45808</v>
      </c>
    </row>
    <row r="4" spans="1:7" ht="18.75" x14ac:dyDescent="0.3">
      <c r="B4" s="2"/>
      <c r="C4" s="2"/>
      <c r="D4" s="2"/>
      <c r="E4" s="2"/>
      <c r="F4" s="2"/>
    </row>
    <row r="5" spans="1:7" ht="18.75" x14ac:dyDescent="0.3">
      <c r="B5" s="4" t="s">
        <v>2</v>
      </c>
      <c r="C5" s="5" t="s">
        <v>5</v>
      </c>
      <c r="D5" s="6" t="s">
        <v>7</v>
      </c>
      <c r="E5" s="6" t="s">
        <v>8</v>
      </c>
      <c r="F5" s="6" t="s">
        <v>10</v>
      </c>
      <c r="G5" s="6" t="s">
        <v>11</v>
      </c>
    </row>
    <row r="6" spans="1:7" x14ac:dyDescent="0.25">
      <c r="B6" s="7">
        <v>2019</v>
      </c>
      <c r="C6" s="8">
        <v>234533</v>
      </c>
      <c r="D6" s="8">
        <v>100090000</v>
      </c>
      <c r="E6" s="8" t="e">
        <f>VLOOKUP(B6,#REF!,2,FALSE)</f>
        <v>#REF!</v>
      </c>
      <c r="F6" s="8" t="e">
        <f>D6-E6</f>
        <v>#REF!</v>
      </c>
      <c r="G6" s="9" t="e">
        <f>F6/$F$12</f>
        <v>#REF!</v>
      </c>
    </row>
    <row r="7" spans="1:7" x14ac:dyDescent="0.25">
      <c r="A7" s="10"/>
      <c r="B7" s="7">
        <v>2020</v>
      </c>
      <c r="C7" s="8">
        <v>3345233</v>
      </c>
      <c r="D7" s="8">
        <f>D6/C6*C7</f>
        <v>1427621575.5138936</v>
      </c>
      <c r="E7" s="8" t="e">
        <f>VLOOKUP(B7,#REF!,2,FALSE)</f>
        <v>#REF!</v>
      </c>
      <c r="F7" s="8" t="e">
        <f t="shared" ref="F7:F9" si="0">D7-E7</f>
        <v>#REF!</v>
      </c>
      <c r="G7" s="9" t="e">
        <f t="shared" ref="G7:G8" si="1">F7/$F$12</f>
        <v>#REF!</v>
      </c>
    </row>
    <row r="8" spans="1:7" x14ac:dyDescent="0.25">
      <c r="B8" s="7">
        <v>2021</v>
      </c>
      <c r="C8" s="8">
        <v>7345233</v>
      </c>
      <c r="D8" s="8">
        <f>D7/C7*C8</f>
        <v>3134673461.6024184</v>
      </c>
      <c r="E8" s="8" t="e">
        <f>VLOOKUP(B8,#REF!,2,FALSE)</f>
        <v>#REF!</v>
      </c>
      <c r="F8" s="8" t="e">
        <f t="shared" si="0"/>
        <v>#REF!</v>
      </c>
      <c r="G8" s="9" t="e">
        <f t="shared" si="1"/>
        <v>#REF!</v>
      </c>
    </row>
    <row r="9" spans="1:7" x14ac:dyDescent="0.25">
      <c r="A9" s="10"/>
      <c r="B9" s="7">
        <v>2022</v>
      </c>
      <c r="C9" s="8">
        <v>6276547</v>
      </c>
      <c r="D9" s="8">
        <f>D8/C8*C9</f>
        <v>2678597848.6183181</v>
      </c>
      <c r="E9" s="8" t="e">
        <f>VLOOKUP(B9,#REF!,2,FALSE)</f>
        <v>#REF!</v>
      </c>
      <c r="F9" s="8" t="e">
        <f t="shared" si="0"/>
        <v>#REF!</v>
      </c>
      <c r="G9" s="9" t="e">
        <f t="shared" ref="G9" si="2">F9/F15</f>
        <v>#REF!</v>
      </c>
    </row>
    <row r="10" spans="1:7" x14ac:dyDescent="0.25">
      <c r="B10" s="11"/>
      <c r="C10" s="12"/>
      <c r="D10" s="12"/>
      <c r="E10" s="12"/>
      <c r="F10" s="12"/>
      <c r="G10" s="13"/>
    </row>
    <row r="11" spans="1:7" x14ac:dyDescent="0.25">
      <c r="A11" s="10"/>
      <c r="B11" s="7" t="s">
        <v>3</v>
      </c>
      <c r="C11" s="14">
        <f ca="1">AVERAGE(C6:C11)</f>
        <v>0</v>
      </c>
      <c r="D11" s="14">
        <f t="shared" ref="D11" si="3">AVERAGE(D6:D9)</f>
        <v>1835245721.4336576</v>
      </c>
      <c r="E11" s="14" t="e">
        <f>AVERAGE(E6:E9)</f>
        <v>#REF!</v>
      </c>
      <c r="F11" s="14" t="e">
        <f>AVERAGE(F6:F9)</f>
        <v>#REF!</v>
      </c>
      <c r="G11" s="9" t="e">
        <f>AVERAGE(G6G9)</f>
        <v>#NAME?</v>
      </c>
    </row>
    <row r="12" spans="1:7" x14ac:dyDescent="0.25">
      <c r="B12" s="7" t="s">
        <v>4</v>
      </c>
      <c r="C12" s="14">
        <f>SUM(C6:C9)</f>
        <v>17201546</v>
      </c>
      <c r="D12" s="14">
        <f t="shared" ref="D12:F12" si="4">SUM(D6:D9)</f>
        <v>7340982885.7346306</v>
      </c>
      <c r="E12" s="14" t="e">
        <f>SUM(E6:E9)</f>
        <v>#REF!</v>
      </c>
      <c r="F12" s="14" t="e">
        <f t="shared" si="4"/>
        <v>#REF!</v>
      </c>
      <c r="G12" s="9" t="e">
        <f>SUM(G6:G9)</f>
        <v>#REF!</v>
      </c>
    </row>
    <row r="13" spans="1:7" x14ac:dyDescent="0.25">
      <c r="B13" s="15"/>
      <c r="C13" s="15"/>
      <c r="D13" s="15"/>
      <c r="E13" s="15"/>
      <c r="F13" s="15"/>
    </row>
  </sheetData>
  <mergeCells count="1">
    <mergeCell ref="C1:G1"/>
  </mergeCells>
  <pageMargins left="0.7" right="0.7" top="0.78740157499999996" bottom="0.78740157499999996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4E195-21CD-4F13-94D8-9BF1B54A9467}">
  <dimension ref="A1:B5"/>
  <sheetViews>
    <sheetView workbookViewId="0">
      <selection activeCell="E12" sqref="E12"/>
    </sheetView>
  </sheetViews>
  <sheetFormatPr baseColWidth="10" defaultRowHeight="15" x14ac:dyDescent="0.25"/>
  <cols>
    <col min="1" max="1" width="15.140625" customWidth="1"/>
    <col min="2" max="2" width="16.5703125" customWidth="1"/>
  </cols>
  <sheetData>
    <row r="1" spans="1:2" ht="18.75" x14ac:dyDescent="0.3">
      <c r="A1" s="4" t="s">
        <v>2</v>
      </c>
      <c r="B1" s="6" t="s">
        <v>8</v>
      </c>
    </row>
    <row r="2" spans="1:2" x14ac:dyDescent="0.25">
      <c r="A2" s="7">
        <v>2019</v>
      </c>
      <c r="B2" s="8">
        <f>850000000</f>
        <v>850000000</v>
      </c>
    </row>
    <row r="3" spans="1:2" x14ac:dyDescent="0.25">
      <c r="A3" s="7">
        <v>2020</v>
      </c>
      <c r="B3" s="8">
        <v>120000000</v>
      </c>
    </row>
    <row r="4" spans="1:2" x14ac:dyDescent="0.25">
      <c r="A4" s="7">
        <v>2021</v>
      </c>
      <c r="B4" s="8">
        <v>100000000</v>
      </c>
    </row>
    <row r="5" spans="1:2" x14ac:dyDescent="0.25">
      <c r="A5" s="7">
        <v>2022</v>
      </c>
      <c r="B5" s="8">
        <v>100000000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177F665-1624-4E16-853E-4E1B923EC888}"/>
</file>

<file path=customXml/itemProps2.xml><?xml version="1.0" encoding="utf-8"?>
<ds:datastoreItem xmlns:ds="http://schemas.openxmlformats.org/officeDocument/2006/customXml" ds:itemID="{D6BE162B-CCF5-4B60-8991-59BE0CBC0699}"/>
</file>

<file path=customXml/itemProps3.xml><?xml version="1.0" encoding="utf-8"?>
<ds:datastoreItem xmlns:ds="http://schemas.openxmlformats.org/officeDocument/2006/customXml" ds:itemID="{9FEE79B5-DB07-4BBD-ABAA-E4CD6BCB96A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Medikament</vt:lpstr>
      <vt:lpstr>Ausgaben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Doris Keller</dc:creator>
  <cp:lastModifiedBy>Doris Keller</cp:lastModifiedBy>
  <dcterms:created xsi:type="dcterms:W3CDTF">2025-05-31T20:50:58Z</dcterms:created>
  <dcterms:modified xsi:type="dcterms:W3CDTF">2025-05-31T21:00:59Z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</Properties>
</file>