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Hinzugefuegte_Verlinkungen_Version_1/Tabellenkalkulation/Beispieldateien/Loesungen/"/>
    </mc:Choice>
  </mc:AlternateContent>
  <xr:revisionPtr revIDLastSave="86" documentId="8_{FDD40972-47B5-4A63-8D98-66BE30E96767}" xr6:coauthVersionLast="47" xr6:coauthVersionMax="47" xr10:uidLastSave="{11BEBAF1-B283-4A99-A72F-30CC16D9C7C1}"/>
  <bookViews>
    <workbookView xWindow="30810" yWindow="1110" windowWidth="24570" windowHeight="13605" xr2:uid="{14D4328B-2810-4207-B74F-AFB3383ED50D}"/>
  </bookViews>
  <sheets>
    <sheet name="Notenrechner XVerweis" sheetId="1" r:id="rId1"/>
    <sheet name="Notenrechner SVerweis" sheetId="3" r:id="rId2"/>
    <sheet name="Notenrechner Wverwei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5" l="1"/>
  <c r="L5" i="5"/>
  <c r="L6" i="5"/>
  <c r="L7" i="5"/>
  <c r="L8" i="5"/>
  <c r="L9" i="5"/>
  <c r="L10" i="5"/>
  <c r="L3" i="5"/>
  <c r="K4" i="5"/>
  <c r="K5" i="5"/>
  <c r="K6" i="5"/>
  <c r="K7" i="5"/>
  <c r="K8" i="5"/>
  <c r="K9" i="5"/>
  <c r="K10" i="5"/>
  <c r="K3" i="5"/>
  <c r="J4" i="5"/>
  <c r="J5" i="5"/>
  <c r="J6" i="5"/>
  <c r="J7" i="5"/>
  <c r="J8" i="5"/>
  <c r="J9" i="5"/>
  <c r="J10" i="5"/>
  <c r="J3" i="5"/>
  <c r="D5" i="5"/>
  <c r="C5" i="5"/>
  <c r="B5" i="5"/>
  <c r="K11" i="3"/>
  <c r="L11" i="3"/>
  <c r="K12" i="3"/>
  <c r="L12" i="3"/>
  <c r="K13" i="3"/>
  <c r="L13" i="3"/>
  <c r="K14" i="3"/>
  <c r="L14" i="3"/>
  <c r="K15" i="3"/>
  <c r="L15" i="3"/>
  <c r="K16" i="3"/>
  <c r="L16" i="3"/>
  <c r="K17" i="3"/>
  <c r="L17" i="3"/>
  <c r="L10" i="3"/>
  <c r="K10" i="3"/>
  <c r="J11" i="3"/>
  <c r="J12" i="3"/>
  <c r="J13" i="3"/>
  <c r="J14" i="3"/>
  <c r="J15" i="3"/>
  <c r="J16" i="3"/>
  <c r="J17" i="3"/>
  <c r="J10" i="3"/>
  <c r="B5" i="3"/>
  <c r="C5" i="3"/>
  <c r="D5" i="3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J11" i="1"/>
  <c r="J12" i="1"/>
  <c r="J13" i="1"/>
  <c r="J14" i="1"/>
  <c r="J15" i="1"/>
  <c r="J16" i="1"/>
  <c r="J17" i="1"/>
  <c r="J10" i="1"/>
  <c r="B5" i="1"/>
  <c r="D5" i="1"/>
  <c r="C5" i="1"/>
</calcChain>
</file>

<file path=xl/sharedStrings.xml><?xml version="1.0" encoding="utf-8"?>
<sst xmlns="http://schemas.openxmlformats.org/spreadsheetml/2006/main" count="144" uniqueCount="38">
  <si>
    <t>Notenrechner</t>
  </si>
  <si>
    <t>Punkte erreicht</t>
  </si>
  <si>
    <t>Note</t>
  </si>
  <si>
    <t>Punkte</t>
  </si>
  <si>
    <t>Bewertung</t>
  </si>
  <si>
    <t>Name</t>
  </si>
  <si>
    <t>Adams</t>
  </si>
  <si>
    <t>Uva</t>
  </si>
  <si>
    <t>Wood</t>
  </si>
  <si>
    <t>Holy</t>
  </si>
  <si>
    <t>Nett</t>
  </si>
  <si>
    <t>Felix</t>
  </si>
  <si>
    <t>Klaus</t>
  </si>
  <si>
    <t>Sami</t>
  </si>
  <si>
    <t>Noah</t>
  </si>
  <si>
    <t>Archie</t>
  </si>
  <si>
    <t>Pan</t>
  </si>
  <si>
    <t>Peter</t>
  </si>
  <si>
    <t>Panther</t>
  </si>
  <si>
    <t>Paul</t>
  </si>
  <si>
    <t>Maus</t>
  </si>
  <si>
    <t>Minnie</t>
  </si>
  <si>
    <t>unbrauchbar</t>
  </si>
  <si>
    <t>stark ungenügend</t>
  </si>
  <si>
    <t>Ungenügend</t>
  </si>
  <si>
    <t>Genügend</t>
  </si>
  <si>
    <t>Gut</t>
  </si>
  <si>
    <t>Sehr gut</t>
  </si>
  <si>
    <t>Hervorragend</t>
  </si>
  <si>
    <t>👎🏻</t>
  </si>
  <si>
    <t>🤌🏻</t>
  </si>
  <si>
    <t>☝🏻</t>
  </si>
  <si>
    <t>✔️</t>
  </si>
  <si>
    <t>👉🏻</t>
  </si>
  <si>
    <t>👍🏻</t>
  </si>
  <si>
    <t>☺️</t>
  </si>
  <si>
    <t>🤩</t>
  </si>
  <si>
    <t>Vorname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</si>
</sst>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2" tint="-0.249977111117893"/>
      <name val="Aptos Narrow"/>
      <family val="2"/>
      <scheme val="minor"/>
    </font>
    <font>
      <sz val="20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2" borderId="2" xfId="0" applyFont="1" applyFill="1" applyBorder="1"/>
    <xf numFmtId="0" fontId="2" fillId="2" borderId="1" xfId="0" applyFont="1" applyFill="1" applyBorder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4" fillId="0" borderId="1" xfId="0" applyFont="1" applyBorder="1"/>
    <xf numFmtId="164" fontId="5" fillId="2" borderId="1" xfId="0" applyNumberFormat="1" applyFont="1" applyFill="1" applyBorder="1"/>
    <xf numFmtId="0" fontId="5" fillId="2" borderId="2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94445-8FEE-4EA4-B1B8-A56E9507F88B}">
  <dimension ref="A1:L20"/>
  <sheetViews>
    <sheetView tabSelected="1" workbookViewId="0">
      <selection activeCell="B5" sqref="B5"/>
    </sheetView>
  </sheetViews>
  <sheetFormatPr baseColWidth="10" defaultRowHeight="15" x14ac:dyDescent="0.25"/>
  <cols>
    <col min="1" max="1" width="21.140625" customWidth="1"/>
    <col min="2" max="2" width="15.7109375" customWidth="1"/>
    <col min="3" max="3" width="28.5703125" customWidth="1"/>
    <col min="4" max="4" width="8.5703125" customWidth="1"/>
    <col min="5" max="5" width="9.140625" customWidth="1"/>
    <col min="6" max="6" width="8.85546875" customWidth="1"/>
  </cols>
  <sheetData>
    <row r="1" spans="1:12" ht="24" x14ac:dyDescent="0.4">
      <c r="A1" s="2" t="s">
        <v>0</v>
      </c>
      <c r="B1" s="1"/>
      <c r="C1" s="1"/>
      <c r="D1" s="1"/>
    </row>
    <row r="4" spans="1:12" ht="26.25" x14ac:dyDescent="0.4">
      <c r="A4" s="3" t="s">
        <v>1</v>
      </c>
      <c r="B4" s="10">
        <v>30</v>
      </c>
    </row>
    <row r="5" spans="1:12" ht="31.5" customHeight="1" x14ac:dyDescent="0.4">
      <c r="A5" s="4" t="s">
        <v>2</v>
      </c>
      <c r="B5" s="9">
        <f>_xlfn.XLOOKUP($B$4,$A$10:$A$20,B$10:B$20,"ungültig",-1,1)</f>
        <v>2.5</v>
      </c>
      <c r="C5" s="9" t="str">
        <f>_xlfn.XLOOKUP($B$4,$A$10:$A$20,C$10:C$20,"ungültig",-1,1)</f>
        <v>stark ungenügend</v>
      </c>
      <c r="D5" s="9" t="str">
        <f>_xlfn.XLOOKUP($B$4,$A$10:$A$20,D$10:D$20,"ungültig",-1,1)</f>
        <v>🤌🏻</v>
      </c>
    </row>
    <row r="9" spans="1:12" x14ac:dyDescent="0.25">
      <c r="A9" s="5" t="s">
        <v>3</v>
      </c>
      <c r="B9" s="5" t="s">
        <v>2</v>
      </c>
      <c r="C9" s="5" t="s">
        <v>4</v>
      </c>
      <c r="D9" s="6"/>
      <c r="G9" s="6" t="s">
        <v>5</v>
      </c>
      <c r="H9" s="6" t="s">
        <v>37</v>
      </c>
      <c r="I9" s="6" t="s">
        <v>3</v>
      </c>
      <c r="J9" s="6" t="s">
        <v>2</v>
      </c>
    </row>
    <row r="10" spans="1:12" x14ac:dyDescent="0.25">
      <c r="A10" s="6">
        <v>0</v>
      </c>
      <c r="B10" s="7">
        <v>1</v>
      </c>
      <c r="C10" s="8" t="s">
        <v>22</v>
      </c>
      <c r="D10" s="8" t="s">
        <v>29</v>
      </c>
      <c r="G10" s="6" t="s">
        <v>6</v>
      </c>
      <c r="H10" s="6" t="s">
        <v>7</v>
      </c>
      <c r="I10" s="6">
        <v>85</v>
      </c>
      <c r="J10" s="6">
        <f>_xlfn.XLOOKUP($I10,$A$10:$A$20,B$10:B$20,"",-1,1)</f>
        <v>5</v>
      </c>
      <c r="K10" s="6" t="str">
        <f t="shared" ref="K10:L17" si="0">_xlfn.XLOOKUP($I10,$A$10:$A$20,C$10:C$20,"",-1,1)</f>
        <v>Gut</v>
      </c>
      <c r="L10" s="6" t="str">
        <f t="shared" si="0"/>
        <v>👍🏻</v>
      </c>
    </row>
    <row r="11" spans="1:12" x14ac:dyDescent="0.25">
      <c r="A11" s="6">
        <v>10</v>
      </c>
      <c r="B11" s="7">
        <v>1.5</v>
      </c>
      <c r="C11" s="8" t="s">
        <v>22</v>
      </c>
      <c r="D11" s="8" t="s">
        <v>29</v>
      </c>
      <c r="G11" s="6" t="s">
        <v>8</v>
      </c>
      <c r="H11" s="6" t="s">
        <v>9</v>
      </c>
      <c r="I11" s="6">
        <v>99</v>
      </c>
      <c r="J11" s="6">
        <f t="shared" ref="J11:J17" si="1">_xlfn.XLOOKUP($I11,$A$10:$A$20,B$10:B$20,"",-1,1)</f>
        <v>5.5</v>
      </c>
      <c r="K11" s="6" t="str">
        <f t="shared" si="0"/>
        <v>Sehr gut</v>
      </c>
      <c r="L11" s="6" t="str">
        <f t="shared" si="0"/>
        <v>☺️</v>
      </c>
    </row>
    <row r="12" spans="1:12" x14ac:dyDescent="0.25">
      <c r="A12" s="6">
        <v>20</v>
      </c>
      <c r="B12" s="7">
        <v>2</v>
      </c>
      <c r="C12" s="8" t="s">
        <v>23</v>
      </c>
      <c r="D12" s="8" t="s">
        <v>30</v>
      </c>
      <c r="G12" s="6" t="s">
        <v>10</v>
      </c>
      <c r="H12" s="6" t="s">
        <v>11</v>
      </c>
      <c r="I12" s="6">
        <v>36</v>
      </c>
      <c r="J12" s="6">
        <f t="shared" si="1"/>
        <v>2.5</v>
      </c>
      <c r="K12" s="6" t="str">
        <f t="shared" si="0"/>
        <v>stark ungenügend</v>
      </c>
      <c r="L12" s="6" t="str">
        <f t="shared" si="0"/>
        <v>🤌🏻</v>
      </c>
    </row>
    <row r="13" spans="1:12" x14ac:dyDescent="0.25">
      <c r="A13" s="6">
        <v>30</v>
      </c>
      <c r="B13" s="7">
        <v>2.5</v>
      </c>
      <c r="C13" s="8" t="s">
        <v>23</v>
      </c>
      <c r="D13" s="8" t="s">
        <v>30</v>
      </c>
      <c r="G13" s="6" t="s">
        <v>12</v>
      </c>
      <c r="H13" s="6" t="s">
        <v>13</v>
      </c>
      <c r="I13" s="6">
        <v>65</v>
      </c>
      <c r="J13" s="6">
        <f t="shared" si="1"/>
        <v>4</v>
      </c>
      <c r="K13" s="6" t="str">
        <f t="shared" si="0"/>
        <v>Genügend</v>
      </c>
      <c r="L13" s="6" t="str">
        <f t="shared" si="0"/>
        <v>✔️</v>
      </c>
    </row>
    <row r="14" spans="1:12" x14ac:dyDescent="0.25">
      <c r="A14" s="6">
        <v>40</v>
      </c>
      <c r="B14" s="7">
        <v>3</v>
      </c>
      <c r="C14" s="8" t="s">
        <v>24</v>
      </c>
      <c r="D14" s="8" t="s">
        <v>31</v>
      </c>
      <c r="G14" s="6" t="s">
        <v>14</v>
      </c>
      <c r="H14" s="6" t="s">
        <v>15</v>
      </c>
      <c r="I14" s="6">
        <v>22</v>
      </c>
      <c r="J14" s="6">
        <f t="shared" si="1"/>
        <v>2</v>
      </c>
      <c r="K14" s="6" t="str">
        <f t="shared" si="0"/>
        <v>stark ungenügend</v>
      </c>
      <c r="L14" s="6" t="str">
        <f t="shared" si="0"/>
        <v>🤌🏻</v>
      </c>
    </row>
    <row r="15" spans="1:12" x14ac:dyDescent="0.25">
      <c r="A15" s="6">
        <v>50</v>
      </c>
      <c r="B15" s="7">
        <v>3.5</v>
      </c>
      <c r="C15" s="8" t="s">
        <v>24</v>
      </c>
      <c r="D15" s="8" t="s">
        <v>31</v>
      </c>
      <c r="G15" s="6" t="s">
        <v>16</v>
      </c>
      <c r="H15" s="6" t="s">
        <v>17</v>
      </c>
      <c r="I15" s="6">
        <v>80</v>
      </c>
      <c r="J15" s="6">
        <f t="shared" si="1"/>
        <v>5</v>
      </c>
      <c r="K15" s="6" t="str">
        <f t="shared" si="0"/>
        <v>Gut</v>
      </c>
      <c r="L15" s="6" t="str">
        <f t="shared" si="0"/>
        <v>👍🏻</v>
      </c>
    </row>
    <row r="16" spans="1:12" x14ac:dyDescent="0.25">
      <c r="A16" s="6">
        <v>60</v>
      </c>
      <c r="B16" s="7">
        <v>4</v>
      </c>
      <c r="C16" s="8" t="s">
        <v>25</v>
      </c>
      <c r="D16" s="8" t="s">
        <v>32</v>
      </c>
      <c r="G16" s="6" t="s">
        <v>18</v>
      </c>
      <c r="H16" s="6" t="s">
        <v>19</v>
      </c>
      <c r="I16" s="6">
        <v>76</v>
      </c>
      <c r="J16" s="6">
        <f t="shared" si="1"/>
        <v>4.5</v>
      </c>
      <c r="K16" s="6" t="str">
        <f t="shared" si="0"/>
        <v>Genügend</v>
      </c>
      <c r="L16" s="6" t="str">
        <f t="shared" si="0"/>
        <v>👉🏻</v>
      </c>
    </row>
    <row r="17" spans="1:12" x14ac:dyDescent="0.25">
      <c r="A17" s="6">
        <v>70</v>
      </c>
      <c r="B17" s="7">
        <v>4.5</v>
      </c>
      <c r="C17" s="8" t="s">
        <v>25</v>
      </c>
      <c r="D17" s="8" t="s">
        <v>33</v>
      </c>
      <c r="G17" s="6" t="s">
        <v>20</v>
      </c>
      <c r="H17" s="6" t="s">
        <v>21</v>
      </c>
      <c r="I17" s="6">
        <v>55</v>
      </c>
      <c r="J17" s="6">
        <f t="shared" si="1"/>
        <v>3.5</v>
      </c>
      <c r="K17" s="6" t="str">
        <f t="shared" si="0"/>
        <v>Ungenügend</v>
      </c>
      <c r="L17" s="6" t="str">
        <f t="shared" si="0"/>
        <v>☝🏻</v>
      </c>
    </row>
    <row r="18" spans="1:12" x14ac:dyDescent="0.25">
      <c r="A18" s="6">
        <v>80</v>
      </c>
      <c r="B18" s="7">
        <v>5</v>
      </c>
      <c r="C18" s="8" t="s">
        <v>26</v>
      </c>
      <c r="D18" s="8" t="s">
        <v>34</v>
      </c>
    </row>
    <row r="19" spans="1:12" x14ac:dyDescent="0.25">
      <c r="A19" s="6">
        <v>90</v>
      </c>
      <c r="B19" s="7">
        <v>5.5</v>
      </c>
      <c r="C19" s="8" t="s">
        <v>27</v>
      </c>
      <c r="D19" s="8" t="s">
        <v>35</v>
      </c>
    </row>
    <row r="20" spans="1:12" x14ac:dyDescent="0.25">
      <c r="A20" s="6">
        <v>100</v>
      </c>
      <c r="B20" s="7">
        <v>6</v>
      </c>
      <c r="C20" s="8" t="s">
        <v>28</v>
      </c>
      <c r="D20" s="8" t="s">
        <v>36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71EA6-C391-451E-A503-171F01797540}">
  <dimension ref="A1:L20"/>
  <sheetViews>
    <sheetView workbookViewId="0">
      <selection activeCell="N15" sqref="N15"/>
    </sheetView>
  </sheetViews>
  <sheetFormatPr baseColWidth="10" defaultRowHeight="15" x14ac:dyDescent="0.25"/>
  <cols>
    <col min="1" max="1" width="21.140625" customWidth="1"/>
    <col min="2" max="2" width="15.7109375" customWidth="1"/>
    <col min="3" max="3" width="28.5703125" customWidth="1"/>
    <col min="4" max="4" width="8.5703125" customWidth="1"/>
    <col min="5" max="5" width="9.140625" customWidth="1"/>
    <col min="6" max="6" width="8.85546875" customWidth="1"/>
  </cols>
  <sheetData>
    <row r="1" spans="1:12" ht="24" x14ac:dyDescent="0.4">
      <c r="A1" s="2" t="s">
        <v>0</v>
      </c>
      <c r="B1" s="1"/>
      <c r="C1" s="1"/>
      <c r="D1" s="1"/>
    </row>
    <row r="4" spans="1:12" ht="26.25" x14ac:dyDescent="0.4">
      <c r="A4" s="3" t="s">
        <v>1</v>
      </c>
      <c r="B4" s="10">
        <v>90</v>
      </c>
    </row>
    <row r="5" spans="1:12" ht="31.5" customHeight="1" x14ac:dyDescent="0.4">
      <c r="A5" s="4" t="s">
        <v>2</v>
      </c>
      <c r="B5" s="9">
        <f>VLOOKUP($B$4,$A$10:$D$20,2,TRUE)</f>
        <v>5.5</v>
      </c>
      <c r="C5" s="9" t="str">
        <f>VLOOKUP($B$4,$A$10:$D$20,3,TRUE)</f>
        <v>Sehr gut</v>
      </c>
      <c r="D5" s="9" t="str">
        <f>VLOOKUP($B$4,$A$10:$D$20,4,TRUE)</f>
        <v>☺️</v>
      </c>
    </row>
    <row r="9" spans="1:12" x14ac:dyDescent="0.25">
      <c r="A9" s="5" t="s">
        <v>3</v>
      </c>
      <c r="B9" s="5" t="s">
        <v>2</v>
      </c>
      <c r="C9" s="5" t="s">
        <v>4</v>
      </c>
      <c r="D9" s="6"/>
      <c r="G9" s="6" t="s">
        <v>5</v>
      </c>
      <c r="H9" s="6" t="s">
        <v>37</v>
      </c>
      <c r="I9" s="6" t="s">
        <v>3</v>
      </c>
      <c r="J9" s="6" t="s">
        <v>2</v>
      </c>
    </row>
    <row r="10" spans="1:12" x14ac:dyDescent="0.25">
      <c r="A10" s="6">
        <v>0</v>
      </c>
      <c r="B10" s="7">
        <v>1</v>
      </c>
      <c r="C10" s="8" t="s">
        <v>22</v>
      </c>
      <c r="D10" s="8" t="s">
        <v>29</v>
      </c>
      <c r="G10" s="6" t="s">
        <v>6</v>
      </c>
      <c r="H10" s="6" t="s">
        <v>7</v>
      </c>
      <c r="I10" s="6">
        <v>85</v>
      </c>
      <c r="J10" s="6">
        <f>VLOOKUP($I10,$A$10:$D$20,2,TRUE)</f>
        <v>5</v>
      </c>
      <c r="K10" s="6" t="str">
        <f>VLOOKUP($I10,$A$10:$D$20,3,TRUE)</f>
        <v>Gut</v>
      </c>
      <c r="L10" s="6" t="str">
        <f>VLOOKUP($I10,$A$10:$D$20,4,TRUE)</f>
        <v>👍🏻</v>
      </c>
    </row>
    <row r="11" spans="1:12" x14ac:dyDescent="0.25">
      <c r="A11" s="6">
        <v>10</v>
      </c>
      <c r="B11" s="7">
        <v>1.5</v>
      </c>
      <c r="C11" s="8" t="s">
        <v>22</v>
      </c>
      <c r="D11" s="8" t="s">
        <v>29</v>
      </c>
      <c r="G11" s="6" t="s">
        <v>8</v>
      </c>
      <c r="H11" s="6" t="s">
        <v>9</v>
      </c>
      <c r="I11" s="6">
        <v>99</v>
      </c>
      <c r="J11" s="6">
        <f t="shared" ref="J11:L17" si="0">VLOOKUP($I11,$A$10:$D$20,2,TRUE)</f>
        <v>5.5</v>
      </c>
      <c r="K11" s="6" t="str">
        <f t="shared" ref="K11:K17" si="1">VLOOKUP($I11,$A$10:$D$20,3,TRUE)</f>
        <v>Sehr gut</v>
      </c>
      <c r="L11" s="6" t="str">
        <f t="shared" ref="L11:L17" si="2">VLOOKUP($I11,$A$10:$D$20,4,TRUE)</f>
        <v>☺️</v>
      </c>
    </row>
    <row r="12" spans="1:12" x14ac:dyDescent="0.25">
      <c r="A12" s="6">
        <v>20</v>
      </c>
      <c r="B12" s="7">
        <v>2</v>
      </c>
      <c r="C12" s="8" t="s">
        <v>23</v>
      </c>
      <c r="D12" s="8" t="s">
        <v>30</v>
      </c>
      <c r="G12" s="6" t="s">
        <v>10</v>
      </c>
      <c r="H12" s="6" t="s">
        <v>11</v>
      </c>
      <c r="I12" s="6">
        <v>36</v>
      </c>
      <c r="J12" s="6">
        <f t="shared" si="0"/>
        <v>2.5</v>
      </c>
      <c r="K12" s="6" t="str">
        <f t="shared" si="1"/>
        <v>stark ungenügend</v>
      </c>
      <c r="L12" s="6" t="str">
        <f t="shared" si="2"/>
        <v>🤌🏻</v>
      </c>
    </row>
    <row r="13" spans="1:12" x14ac:dyDescent="0.25">
      <c r="A13" s="6">
        <v>30</v>
      </c>
      <c r="B13" s="7">
        <v>2.5</v>
      </c>
      <c r="C13" s="8" t="s">
        <v>23</v>
      </c>
      <c r="D13" s="8" t="s">
        <v>30</v>
      </c>
      <c r="G13" s="6" t="s">
        <v>12</v>
      </c>
      <c r="H13" s="6" t="s">
        <v>13</v>
      </c>
      <c r="I13" s="6">
        <v>65</v>
      </c>
      <c r="J13" s="6">
        <f t="shared" si="0"/>
        <v>4</v>
      </c>
      <c r="K13" s="6" t="str">
        <f t="shared" si="1"/>
        <v>Genügend</v>
      </c>
      <c r="L13" s="6" t="str">
        <f t="shared" si="2"/>
        <v>✔️</v>
      </c>
    </row>
    <row r="14" spans="1:12" x14ac:dyDescent="0.25">
      <c r="A14" s="6">
        <v>40</v>
      </c>
      <c r="B14" s="7">
        <v>3</v>
      </c>
      <c r="C14" s="8" t="s">
        <v>24</v>
      </c>
      <c r="D14" s="8" t="s">
        <v>31</v>
      </c>
      <c r="G14" s="6" t="s">
        <v>14</v>
      </c>
      <c r="H14" s="6" t="s">
        <v>15</v>
      </c>
      <c r="I14" s="6">
        <v>22</v>
      </c>
      <c r="J14" s="6">
        <f t="shared" si="0"/>
        <v>2</v>
      </c>
      <c r="K14" s="6" t="str">
        <f t="shared" si="1"/>
        <v>stark ungenügend</v>
      </c>
      <c r="L14" s="6" t="str">
        <f t="shared" si="2"/>
        <v>🤌🏻</v>
      </c>
    </row>
    <row r="15" spans="1:12" x14ac:dyDescent="0.25">
      <c r="A15" s="6">
        <v>50</v>
      </c>
      <c r="B15" s="7">
        <v>3.5</v>
      </c>
      <c r="C15" s="8" t="s">
        <v>24</v>
      </c>
      <c r="D15" s="8" t="s">
        <v>31</v>
      </c>
      <c r="G15" s="6" t="s">
        <v>16</v>
      </c>
      <c r="H15" s="6" t="s">
        <v>17</v>
      </c>
      <c r="I15" s="6">
        <v>80</v>
      </c>
      <c r="J15" s="6">
        <f t="shared" si="0"/>
        <v>5</v>
      </c>
      <c r="K15" s="6" t="str">
        <f t="shared" si="1"/>
        <v>Gut</v>
      </c>
      <c r="L15" s="6" t="str">
        <f t="shared" si="2"/>
        <v>👍🏻</v>
      </c>
    </row>
    <row r="16" spans="1:12" x14ac:dyDescent="0.25">
      <c r="A16" s="6">
        <v>60</v>
      </c>
      <c r="B16" s="7">
        <v>4</v>
      </c>
      <c r="C16" s="8" t="s">
        <v>25</v>
      </c>
      <c r="D16" s="8" t="s">
        <v>32</v>
      </c>
      <c r="G16" s="6" t="s">
        <v>18</v>
      </c>
      <c r="H16" s="6" t="s">
        <v>19</v>
      </c>
      <c r="I16" s="6">
        <v>76</v>
      </c>
      <c r="J16" s="6">
        <f t="shared" si="0"/>
        <v>4.5</v>
      </c>
      <c r="K16" s="6" t="str">
        <f t="shared" si="1"/>
        <v>Genügend</v>
      </c>
      <c r="L16" s="6" t="str">
        <f t="shared" si="2"/>
        <v>👉🏻</v>
      </c>
    </row>
    <row r="17" spans="1:12" x14ac:dyDescent="0.25">
      <c r="A17" s="6">
        <v>70</v>
      </c>
      <c r="B17" s="7">
        <v>4.5</v>
      </c>
      <c r="C17" s="8" t="s">
        <v>25</v>
      </c>
      <c r="D17" s="8" t="s">
        <v>33</v>
      </c>
      <c r="G17" s="6" t="s">
        <v>20</v>
      </c>
      <c r="H17" s="6" t="s">
        <v>21</v>
      </c>
      <c r="I17" s="6">
        <v>55</v>
      </c>
      <c r="J17" s="6">
        <f t="shared" si="0"/>
        <v>3.5</v>
      </c>
      <c r="K17" s="6" t="str">
        <f t="shared" si="1"/>
        <v>Ungenügend</v>
      </c>
      <c r="L17" s="6" t="str">
        <f t="shared" si="2"/>
        <v>☝🏻</v>
      </c>
    </row>
    <row r="18" spans="1:12" x14ac:dyDescent="0.25">
      <c r="A18" s="6">
        <v>80</v>
      </c>
      <c r="B18" s="7">
        <v>5</v>
      </c>
      <c r="C18" s="8" t="s">
        <v>26</v>
      </c>
      <c r="D18" s="8" t="s">
        <v>34</v>
      </c>
    </row>
    <row r="19" spans="1:12" x14ac:dyDescent="0.25">
      <c r="A19" s="6">
        <v>90</v>
      </c>
      <c r="B19" s="7">
        <v>5.5</v>
      </c>
      <c r="C19" s="8" t="s">
        <v>27</v>
      </c>
      <c r="D19" s="8" t="s">
        <v>35</v>
      </c>
    </row>
    <row r="20" spans="1:12" x14ac:dyDescent="0.25">
      <c r="A20" s="6">
        <v>100</v>
      </c>
      <c r="B20" s="7">
        <v>6</v>
      </c>
      <c r="C20" s="8" t="s">
        <v>28</v>
      </c>
      <c r="D20" s="8" t="s">
        <v>36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813A3-F994-4A35-B8EF-2A68D4837C22}">
  <dimension ref="A1:L19"/>
  <sheetViews>
    <sheetView workbookViewId="0">
      <selection activeCell="N5" sqref="N5"/>
    </sheetView>
  </sheetViews>
  <sheetFormatPr baseColWidth="10" defaultRowHeight="15" x14ac:dyDescent="0.25"/>
  <cols>
    <col min="1" max="1" width="21.140625" customWidth="1"/>
    <col min="2" max="2" width="15.7109375" customWidth="1"/>
    <col min="3" max="3" width="28.5703125" customWidth="1"/>
    <col min="4" max="4" width="8.5703125" customWidth="1"/>
    <col min="5" max="5" width="9.140625" customWidth="1"/>
    <col min="6" max="6" width="8.85546875" customWidth="1"/>
  </cols>
  <sheetData>
    <row r="1" spans="1:12" ht="24" x14ac:dyDescent="0.4">
      <c r="A1" s="2" t="s">
        <v>0</v>
      </c>
      <c r="B1" s="1"/>
      <c r="C1" s="1"/>
      <c r="D1" s="1"/>
    </row>
    <row r="2" spans="1:12" x14ac:dyDescent="0.25">
      <c r="G2" s="6" t="s">
        <v>5</v>
      </c>
      <c r="H2" s="6" t="s">
        <v>37</v>
      </c>
      <c r="I2" s="6" t="s">
        <v>3</v>
      </c>
      <c r="J2" s="6" t="s">
        <v>2</v>
      </c>
    </row>
    <row r="3" spans="1:12" x14ac:dyDescent="0.25">
      <c r="G3" s="6" t="s">
        <v>6</v>
      </c>
      <c r="H3" s="6" t="s">
        <v>7</v>
      </c>
      <c r="I3" s="6">
        <v>85</v>
      </c>
      <c r="J3" s="6">
        <f>HLOOKUP($I3,$A$16:$L$19,2,TRUE)</f>
        <v>5</v>
      </c>
      <c r="K3" s="6" t="str">
        <f>HLOOKUP($I3,$A$16:$L$19,3,TRUE)</f>
        <v>Gut</v>
      </c>
      <c r="L3" s="6" t="str">
        <f>HLOOKUP($I3,$A$16:$L$19,4,TRUE)</f>
        <v>👍🏻</v>
      </c>
    </row>
    <row r="4" spans="1:12" ht="26.25" x14ac:dyDescent="0.4">
      <c r="A4" s="3" t="s">
        <v>1</v>
      </c>
      <c r="B4" s="10">
        <v>45</v>
      </c>
      <c r="G4" s="6" t="s">
        <v>8</v>
      </c>
      <c r="H4" s="6" t="s">
        <v>9</v>
      </c>
      <c r="I4" s="6">
        <v>99</v>
      </c>
      <c r="J4" s="6">
        <f t="shared" ref="J4:L10" si="0">HLOOKUP($I4,$A$16:$L$19,2,TRUE)</f>
        <v>5.5</v>
      </c>
      <c r="K4" s="6" t="str">
        <f t="shared" ref="K4:K10" si="1">HLOOKUP($I4,$A$16:$L$19,3,TRUE)</f>
        <v>Sehr gut</v>
      </c>
      <c r="L4" s="6" t="str">
        <f t="shared" ref="L4:L10" si="2">HLOOKUP($I4,$A$16:$L$19,4,TRUE)</f>
        <v>☺️</v>
      </c>
    </row>
    <row r="5" spans="1:12" ht="31.5" customHeight="1" x14ac:dyDescent="0.4">
      <c r="A5" s="4" t="s">
        <v>2</v>
      </c>
      <c r="B5" s="9">
        <f>HLOOKUP($B$4,$A$16:$L$19,2,TRUE)</f>
        <v>3</v>
      </c>
      <c r="C5" s="9" t="str">
        <f>HLOOKUP($B$4,$A$16:$L$19,3,TRUE)</f>
        <v>Ungenügend</v>
      </c>
      <c r="D5" s="9" t="str">
        <f>HLOOKUP($B$4,$A$16:$L$19,4,TRUE)</f>
        <v>☝🏻</v>
      </c>
      <c r="G5" s="6" t="s">
        <v>10</v>
      </c>
      <c r="H5" s="6" t="s">
        <v>11</v>
      </c>
      <c r="I5" s="6">
        <v>36</v>
      </c>
      <c r="J5" s="6">
        <f t="shared" si="0"/>
        <v>2.5</v>
      </c>
      <c r="K5" s="6" t="str">
        <f t="shared" si="1"/>
        <v>stark ungenügend</v>
      </c>
      <c r="L5" s="6" t="str">
        <f t="shared" si="2"/>
        <v>🤌🏻</v>
      </c>
    </row>
    <row r="6" spans="1:12" x14ac:dyDescent="0.25">
      <c r="G6" s="6" t="s">
        <v>12</v>
      </c>
      <c r="H6" s="6" t="s">
        <v>13</v>
      </c>
      <c r="I6" s="6">
        <v>65</v>
      </c>
      <c r="J6" s="6">
        <f t="shared" si="0"/>
        <v>4</v>
      </c>
      <c r="K6" s="6" t="str">
        <f t="shared" si="1"/>
        <v>Genügend</v>
      </c>
      <c r="L6" s="6" t="str">
        <f t="shared" si="2"/>
        <v>✔️</v>
      </c>
    </row>
    <row r="7" spans="1:12" x14ac:dyDescent="0.25">
      <c r="G7" s="6" t="s">
        <v>14</v>
      </c>
      <c r="H7" s="6" t="s">
        <v>15</v>
      </c>
      <c r="I7" s="6">
        <v>22</v>
      </c>
      <c r="J7" s="6">
        <f t="shared" si="0"/>
        <v>2</v>
      </c>
      <c r="K7" s="6" t="str">
        <f t="shared" si="1"/>
        <v>stark ungenügend</v>
      </c>
      <c r="L7" s="6" t="str">
        <f t="shared" si="2"/>
        <v>🤌🏻</v>
      </c>
    </row>
    <row r="8" spans="1:12" x14ac:dyDescent="0.25">
      <c r="G8" s="6" t="s">
        <v>16</v>
      </c>
      <c r="H8" s="6" t="s">
        <v>17</v>
      </c>
      <c r="I8" s="6">
        <v>80</v>
      </c>
      <c r="J8" s="6">
        <f t="shared" si="0"/>
        <v>5</v>
      </c>
      <c r="K8" s="6" t="str">
        <f t="shared" si="1"/>
        <v>Gut</v>
      </c>
      <c r="L8" s="6" t="str">
        <f t="shared" si="2"/>
        <v>👍🏻</v>
      </c>
    </row>
    <row r="9" spans="1:12" x14ac:dyDescent="0.25">
      <c r="G9" s="6" t="s">
        <v>18</v>
      </c>
      <c r="H9" s="6" t="s">
        <v>19</v>
      </c>
      <c r="I9" s="6">
        <v>76</v>
      </c>
      <c r="J9" s="6">
        <f t="shared" si="0"/>
        <v>4.5</v>
      </c>
      <c r="K9" s="6" t="str">
        <f t="shared" si="1"/>
        <v>Genügend</v>
      </c>
      <c r="L9" s="6" t="str">
        <f t="shared" si="2"/>
        <v>👉🏻</v>
      </c>
    </row>
    <row r="10" spans="1:12" x14ac:dyDescent="0.25">
      <c r="G10" s="6" t="s">
        <v>20</v>
      </c>
      <c r="H10" s="6" t="s">
        <v>21</v>
      </c>
      <c r="I10" s="6">
        <v>55</v>
      </c>
      <c r="J10" s="6">
        <f t="shared" si="0"/>
        <v>3.5</v>
      </c>
      <c r="K10" s="6" t="str">
        <f t="shared" si="1"/>
        <v>Ungenügend</v>
      </c>
      <c r="L10" s="6" t="str">
        <f t="shared" si="2"/>
        <v>☝🏻</v>
      </c>
    </row>
    <row r="16" spans="1:12" x14ac:dyDescent="0.25">
      <c r="A16" s="5" t="s">
        <v>3</v>
      </c>
      <c r="B16" s="6">
        <v>0</v>
      </c>
      <c r="C16" s="6">
        <v>10</v>
      </c>
      <c r="D16" s="6">
        <v>20</v>
      </c>
      <c r="E16" s="6">
        <v>30</v>
      </c>
      <c r="F16" s="6">
        <v>40</v>
      </c>
      <c r="G16" s="6">
        <v>50</v>
      </c>
      <c r="H16" s="6">
        <v>60</v>
      </c>
      <c r="I16" s="6">
        <v>70</v>
      </c>
      <c r="J16" s="6">
        <v>80</v>
      </c>
      <c r="K16" s="6">
        <v>90</v>
      </c>
      <c r="L16" s="6">
        <v>100</v>
      </c>
    </row>
    <row r="17" spans="1:12" x14ac:dyDescent="0.25">
      <c r="A17" s="5" t="s">
        <v>2</v>
      </c>
      <c r="B17" s="7">
        <v>1</v>
      </c>
      <c r="C17" s="7">
        <v>1.5</v>
      </c>
      <c r="D17" s="7">
        <v>2</v>
      </c>
      <c r="E17" s="7">
        <v>2.5</v>
      </c>
      <c r="F17" s="7">
        <v>3</v>
      </c>
      <c r="G17" s="7">
        <v>3.5</v>
      </c>
      <c r="H17" s="7">
        <v>4</v>
      </c>
      <c r="I17" s="7">
        <v>4.5</v>
      </c>
      <c r="J17" s="7">
        <v>5</v>
      </c>
      <c r="K17" s="7">
        <v>5.5</v>
      </c>
      <c r="L17" s="7">
        <v>6</v>
      </c>
    </row>
    <row r="18" spans="1:12" x14ac:dyDescent="0.25">
      <c r="A18" s="5" t="s">
        <v>4</v>
      </c>
      <c r="B18" s="8" t="s">
        <v>22</v>
      </c>
      <c r="C18" s="8" t="s">
        <v>22</v>
      </c>
      <c r="D18" s="8" t="s">
        <v>23</v>
      </c>
      <c r="E18" s="8" t="s">
        <v>23</v>
      </c>
      <c r="F18" s="8" t="s">
        <v>24</v>
      </c>
      <c r="G18" s="8" t="s">
        <v>24</v>
      </c>
      <c r="H18" s="8" t="s">
        <v>25</v>
      </c>
      <c r="I18" s="8" t="s">
        <v>25</v>
      </c>
      <c r="J18" s="8" t="s">
        <v>26</v>
      </c>
      <c r="K18" s="8" t="s">
        <v>27</v>
      </c>
      <c r="L18" s="8" t="s">
        <v>28</v>
      </c>
    </row>
    <row r="19" spans="1:12" x14ac:dyDescent="0.25">
      <c r="A19" s="6"/>
      <c r="B19" s="8" t="s">
        <v>29</v>
      </c>
      <c r="C19" s="8" t="s">
        <v>29</v>
      </c>
      <c r="D19" s="8" t="s">
        <v>30</v>
      </c>
      <c r="E19" s="8" t="s">
        <v>30</v>
      </c>
      <c r="F19" s="8" t="s">
        <v>31</v>
      </c>
      <c r="G19" s="8" t="s">
        <v>31</v>
      </c>
      <c r="H19" s="8" t="s">
        <v>32</v>
      </c>
      <c r="I19" s="8" t="s">
        <v>33</v>
      </c>
      <c r="J19" s="8" t="s">
        <v>34</v>
      </c>
      <c r="K19" s="8" t="s">
        <v>35</v>
      </c>
      <c r="L19" s="8" t="s">
        <v>36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517876-74F9-422B-A0D1-8C6997126050}"/>
</file>

<file path=customXml/itemProps2.xml><?xml version="1.0" encoding="utf-8"?>
<ds:datastoreItem xmlns:ds="http://schemas.openxmlformats.org/officeDocument/2006/customXml" ds:itemID="{6C2199C9-3AEC-4A88-920C-838988A83E82}"/>
</file>

<file path=customXml/itemProps3.xml><?xml version="1.0" encoding="utf-8"?>
<ds:datastoreItem xmlns:ds="http://schemas.openxmlformats.org/officeDocument/2006/customXml" ds:itemID="{03B43394-46A4-4663-915C-883C8DC8211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Notenrechner XVerweis</vt:lpstr>
      <vt:lpstr>Notenrechner SVerweis</vt:lpstr>
      <vt:lpstr>Notenrechner Wverweis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Keller</dc:creator>
  <cp:lastModifiedBy>Doris Keller</cp:lastModifiedBy>
  <dcterms:created xsi:type="dcterms:W3CDTF">2024-03-21T09:56:33Z</dcterms:created>
  <dcterms:modified xsi:type="dcterms:W3CDTF">2024-03-21T12:05:03Z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MediaServiceImageTags">
    <vt:lpwstr/>
  </property>
</Properties>
</file>