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Loesungen/"/>
    </mc:Choice>
  </mc:AlternateContent>
  <xr:revisionPtr revIDLastSave="92" documentId="8_{85362B41-2CEE-4154-B46D-4B30F420C26B}" xr6:coauthVersionLast="47" xr6:coauthVersionMax="47" xr10:uidLastSave="{2A97388A-9127-4B56-9F0B-02A986B724F9}"/>
  <bookViews>
    <workbookView xWindow="86280" yWindow="-120" windowWidth="29040" windowHeight="15720" xr2:uid="{B2E3096D-ADDB-468B-B530-31D79DF49D5D}"/>
  </bookViews>
  <sheets>
    <sheet name="Datum" sheetId="1" r:id="rId1"/>
    <sheet name="Ze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8" i="2"/>
  <c r="F4" i="2"/>
  <c r="F5" i="2"/>
  <c r="F6" i="2"/>
  <c r="F7" i="2"/>
  <c r="F3" i="2"/>
  <c r="B17" i="1"/>
  <c r="B16" i="1"/>
  <c r="B8" i="1"/>
  <c r="B2" i="1"/>
  <c r="B4" i="1" s="1"/>
  <c r="B10" i="1"/>
  <c r="B12" i="1" s="1"/>
  <c r="B13" i="1" l="1"/>
  <c r="E4" i="1"/>
  <c r="E3" i="1"/>
  <c r="E2" i="1"/>
</calcChain>
</file>

<file path=xl/sharedStrings.xml><?xml version="1.0" encoding="utf-8"?>
<sst xmlns="http://schemas.openxmlformats.org/spreadsheetml/2006/main" count="35" uniqueCount="32">
  <si>
    <t>Rechnen mit Datum</t>
  </si>
  <si>
    <t>aktuelles Datum</t>
  </si>
  <si>
    <t>Tage bis 1. Spiel</t>
  </si>
  <si>
    <t>Rechnungsdatum</t>
  </si>
  <si>
    <t>Zahluingsziel Tage</t>
  </si>
  <si>
    <t>Zahlungsfrist</t>
  </si>
  <si>
    <t>Tag</t>
  </si>
  <si>
    <t>Monat</t>
  </si>
  <si>
    <t>Jahr</t>
  </si>
  <si>
    <t>Eröffnungsspiel WM 26</t>
  </si>
  <si>
    <t>Geburtsdatum</t>
  </si>
  <si>
    <t>Alter Jahre Formel</t>
  </si>
  <si>
    <t>Alter Jahre Funktion</t>
  </si>
  <si>
    <t>Datum</t>
  </si>
  <si>
    <t>Datum mit Wochentag</t>
  </si>
  <si>
    <t>Datum mit Monat</t>
  </si>
  <si>
    <t>Rechnen mit Zeit</t>
  </si>
  <si>
    <t>Montag</t>
  </si>
  <si>
    <t>Dienstag</t>
  </si>
  <si>
    <t>Mittwoch</t>
  </si>
  <si>
    <t>Donnerstag</t>
  </si>
  <si>
    <t>Freitag</t>
  </si>
  <si>
    <t>Total Woche</t>
  </si>
  <si>
    <t>Beginn</t>
  </si>
  <si>
    <t>Ende</t>
  </si>
  <si>
    <t>Stundenlohn</t>
  </si>
  <si>
    <t>Lohn Woche</t>
  </si>
  <si>
    <t>=HEUTE()</t>
  </si>
  <si>
    <t>=JAHR(B10-B11)-1900</t>
  </si>
  <si>
    <t>=DATEDIF(B11;B10;"y")</t>
  </si>
  <si>
    <t>Arbeitszeit</t>
  </si>
  <si>
    <r>
      <t>=F8*C10</t>
    </r>
    <r>
      <rPr>
        <sz val="11"/>
        <color theme="9"/>
        <rFont val="Aptos Narrow"/>
        <family val="2"/>
        <scheme val="minor"/>
      </rPr>
      <t>*24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</si>
</sst>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164" formatCode="ddd/* dd/mm/yyyy"/>
    <numFmt numFmtId="165" formatCode="ddd/* dd/\ mmmm\ yyyy"/>
    <numFmt numFmtId="166" formatCode="[hh]:mm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0" fillId="2" borderId="0" xfId="0" applyFill="1"/>
    <xf numFmtId="44" fontId="0" fillId="0" borderId="0" xfId="0" applyNumberFormat="1"/>
    <xf numFmtId="0" fontId="0" fillId="0" borderId="1" xfId="0" applyBorder="1"/>
    <xf numFmtId="20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/>
    <xf numFmtId="0" fontId="1" fillId="2" borderId="1" xfId="0" applyFont="1" applyFill="1" applyBorder="1"/>
    <xf numFmtId="1" fontId="0" fillId="0" borderId="1" xfId="0" applyNumberFormat="1" applyBorder="1"/>
    <xf numFmtId="0" fontId="0" fillId="2" borderId="1" xfId="0" applyFill="1" applyBorder="1"/>
    <xf numFmtId="14" fontId="0" fillId="2" borderId="1" xfId="0" applyNumberFormat="1" applyFill="1" applyBorder="1"/>
    <xf numFmtId="49" fontId="0" fillId="0" borderId="0" xfId="0" applyNumberFormat="1"/>
    <xf numFmtId="49" fontId="3" fillId="0" borderId="0" xfId="0" applyNumberFormat="1" applyFont="1"/>
    <xf numFmtId="14" fontId="1" fillId="2" borderId="1" xfId="0" applyNumberFormat="1" applyFon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166" fontId="0" fillId="0" borderId="1" xfId="0" applyNumberFormat="1" applyBorder="1"/>
    <xf numFmtId="0" fontId="4" fillId="0" borderId="0" xfId="0" applyFont="1"/>
    <xf numFmtId="2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133350</xdr:rowOff>
    </xdr:from>
    <xdr:to>
      <xdr:col>7</xdr:col>
      <xdr:colOff>76095</xdr:colOff>
      <xdr:row>8</xdr:row>
      <xdr:rowOff>171350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9921FBB-B4F2-B849-4841-2156E203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895350"/>
          <a:ext cx="838095" cy="800000"/>
        </a:xfrm>
        <a:prstGeom prst="rect">
          <a:avLst/>
        </a:prstGeom>
        <a:ln>
          <a:solidFill>
            <a:schemeClr val="bg2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BF5B-D1DE-450F-A8F4-B0413BA1F69A}">
  <dimension ref="A1:E17"/>
  <sheetViews>
    <sheetView tabSelected="1" workbookViewId="0">
      <selection activeCell="C3" sqref="C3"/>
    </sheetView>
  </sheetViews>
  <sheetFormatPr baseColWidth="10" defaultRowHeight="14.4" x14ac:dyDescent="0.55000000000000004"/>
  <cols>
    <col min="1" max="3" width="20.68359375" customWidth="1"/>
  </cols>
  <sheetData>
    <row r="1" spans="1:5" x14ac:dyDescent="0.55000000000000004">
      <c r="A1" s="1" t="s">
        <v>0</v>
      </c>
    </row>
    <row r="2" spans="1:5" x14ac:dyDescent="0.55000000000000004">
      <c r="A2" s="4" t="s">
        <v>1</v>
      </c>
      <c r="B2" s="6">
        <f ca="1">TODAY()</f>
        <v>45776</v>
      </c>
      <c r="C2" s="13" t="s">
        <v>27</v>
      </c>
      <c r="D2" s="4" t="s">
        <v>6</v>
      </c>
      <c r="E2" s="4">
        <f ca="1">DAY(B2)</f>
        <v>29</v>
      </c>
    </row>
    <row r="3" spans="1:5" x14ac:dyDescent="0.55000000000000004">
      <c r="A3" s="4" t="s">
        <v>9</v>
      </c>
      <c r="B3" s="6">
        <v>46184</v>
      </c>
      <c r="C3" s="13"/>
      <c r="D3" s="4" t="s">
        <v>7</v>
      </c>
      <c r="E3" s="4">
        <f ca="1">MONTH(B2)</f>
        <v>4</v>
      </c>
    </row>
    <row r="4" spans="1:5" x14ac:dyDescent="0.55000000000000004">
      <c r="A4" s="7" t="s">
        <v>2</v>
      </c>
      <c r="B4" s="8">
        <f ca="1">B3-B2</f>
        <v>408</v>
      </c>
      <c r="C4" s="19"/>
      <c r="D4" s="4" t="s">
        <v>8</v>
      </c>
      <c r="E4" s="4">
        <f ca="1">YEAR(B2)</f>
        <v>2025</v>
      </c>
    </row>
    <row r="6" spans="1:5" x14ac:dyDescent="0.55000000000000004">
      <c r="A6" s="4" t="s">
        <v>3</v>
      </c>
      <c r="B6" s="6">
        <v>45372</v>
      </c>
    </row>
    <row r="7" spans="1:5" x14ac:dyDescent="0.55000000000000004">
      <c r="A7" s="4" t="s">
        <v>4</v>
      </c>
      <c r="B7" s="9">
        <v>30</v>
      </c>
    </row>
    <row r="8" spans="1:5" x14ac:dyDescent="0.55000000000000004">
      <c r="A8" s="7" t="s">
        <v>5</v>
      </c>
      <c r="B8" s="14">
        <f>B6+B7</f>
        <v>45402</v>
      </c>
    </row>
    <row r="10" spans="1:5" x14ac:dyDescent="0.55000000000000004">
      <c r="A10" s="4" t="s">
        <v>1</v>
      </c>
      <c r="B10" s="6">
        <f ca="1">TODAY()</f>
        <v>45776</v>
      </c>
    </row>
    <row r="11" spans="1:5" x14ac:dyDescent="0.55000000000000004">
      <c r="A11" s="4" t="s">
        <v>10</v>
      </c>
      <c r="B11" s="6">
        <v>38800</v>
      </c>
    </row>
    <row r="12" spans="1:5" x14ac:dyDescent="0.55000000000000004">
      <c r="A12" s="7" t="s">
        <v>11</v>
      </c>
      <c r="B12" s="8">
        <f ca="1">YEAR(B10-B11)-1900</f>
        <v>19</v>
      </c>
      <c r="C12" s="12" t="s">
        <v>28</v>
      </c>
    </row>
    <row r="13" spans="1:5" x14ac:dyDescent="0.55000000000000004">
      <c r="A13" s="4" t="s">
        <v>12</v>
      </c>
      <c r="B13" s="10">
        <f ca="1">DATEDIF(B11,B10,"y")</f>
        <v>19</v>
      </c>
      <c r="C13" s="12" t="s">
        <v>29</v>
      </c>
    </row>
    <row r="15" spans="1:5" x14ac:dyDescent="0.55000000000000004">
      <c r="A15" s="4" t="s">
        <v>13</v>
      </c>
      <c r="B15" s="11">
        <v>45972</v>
      </c>
    </row>
    <row r="16" spans="1:5" x14ac:dyDescent="0.55000000000000004">
      <c r="A16" s="4" t="s">
        <v>14</v>
      </c>
      <c r="B16" s="15">
        <f>B15</f>
        <v>45972</v>
      </c>
    </row>
    <row r="17" spans="1:2" x14ac:dyDescent="0.55000000000000004">
      <c r="A17" s="4" t="s">
        <v>15</v>
      </c>
      <c r="B17" s="16">
        <f>B16</f>
        <v>45972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721C-E0A2-4528-BE6E-B311D7A87A90}">
  <dimension ref="A1:H12"/>
  <sheetViews>
    <sheetView workbookViewId="0">
      <selection activeCell="F18" sqref="F18"/>
    </sheetView>
  </sheetViews>
  <sheetFormatPr baseColWidth="10" defaultRowHeight="14.4" x14ac:dyDescent="0.55000000000000004"/>
  <cols>
    <col min="1" max="1" width="12.578125" customWidth="1"/>
    <col min="6" max="6" width="12.41796875" bestFit="1" customWidth="1"/>
    <col min="7" max="7" width="12" customWidth="1"/>
  </cols>
  <sheetData>
    <row r="1" spans="1:8" x14ac:dyDescent="0.55000000000000004">
      <c r="A1" s="1" t="s">
        <v>16</v>
      </c>
      <c r="B1" s="2"/>
    </row>
    <row r="2" spans="1:8" x14ac:dyDescent="0.55000000000000004">
      <c r="A2" s="4"/>
      <c r="B2" s="4" t="s">
        <v>23</v>
      </c>
      <c r="C2" s="4" t="s">
        <v>24</v>
      </c>
      <c r="D2" s="4" t="s">
        <v>23</v>
      </c>
      <c r="E2" s="4" t="s">
        <v>24</v>
      </c>
      <c r="F2" s="4" t="s">
        <v>30</v>
      </c>
    </row>
    <row r="3" spans="1:8" x14ac:dyDescent="0.55000000000000004">
      <c r="A3" s="4" t="s">
        <v>17</v>
      </c>
      <c r="B3" s="5">
        <v>0.32291666666666669</v>
      </c>
      <c r="C3" s="5">
        <v>0.5</v>
      </c>
      <c r="D3" s="5">
        <v>0.52777777777777779</v>
      </c>
      <c r="E3" s="5">
        <v>0.75</v>
      </c>
      <c r="F3" s="5">
        <f>(C3-B3)+(E3-D3)</f>
        <v>0.39930555555555552</v>
      </c>
    </row>
    <row r="4" spans="1:8" x14ac:dyDescent="0.55000000000000004">
      <c r="A4" s="4" t="s">
        <v>18</v>
      </c>
      <c r="B4" s="5">
        <v>0.3263888888888889</v>
      </c>
      <c r="C4" s="5">
        <v>0.5</v>
      </c>
      <c r="D4" s="5">
        <v>0.54166666666666663</v>
      </c>
      <c r="E4" s="5">
        <v>0.72222222222222221</v>
      </c>
      <c r="F4" s="5">
        <f t="shared" ref="F4:F7" si="0">(C4-B4)+(E4-D4)</f>
        <v>0.35416666666666669</v>
      </c>
    </row>
    <row r="5" spans="1:8" x14ac:dyDescent="0.55000000000000004">
      <c r="A5" s="4" t="s">
        <v>19</v>
      </c>
      <c r="B5" s="5">
        <v>0.33402777777777776</v>
      </c>
      <c r="C5" s="5">
        <v>0.48958333333333331</v>
      </c>
      <c r="D5" s="5">
        <v>0.52777777777777779</v>
      </c>
      <c r="E5" s="5">
        <v>0.75347222222222221</v>
      </c>
      <c r="F5" s="5">
        <f t="shared" si="0"/>
        <v>0.38124999999999998</v>
      </c>
    </row>
    <row r="6" spans="1:8" x14ac:dyDescent="0.55000000000000004">
      <c r="A6" s="4" t="s">
        <v>20</v>
      </c>
      <c r="B6" s="5">
        <v>0.30555555555555558</v>
      </c>
      <c r="C6" s="5">
        <v>0.5</v>
      </c>
      <c r="D6" s="5">
        <v>0.53472222222222221</v>
      </c>
      <c r="E6" s="5">
        <v>0.69791666666666663</v>
      </c>
      <c r="F6" s="5">
        <f t="shared" si="0"/>
        <v>0.35763888888888884</v>
      </c>
    </row>
    <row r="7" spans="1:8" x14ac:dyDescent="0.55000000000000004">
      <c r="A7" s="4" t="s">
        <v>21</v>
      </c>
      <c r="B7" s="5">
        <v>0.30208333333333331</v>
      </c>
      <c r="C7" s="5">
        <v>0.5</v>
      </c>
      <c r="D7" s="5">
        <v>0.54166666666666663</v>
      </c>
      <c r="E7" s="5">
        <v>0.72916666666666663</v>
      </c>
      <c r="F7" s="5">
        <f t="shared" si="0"/>
        <v>0.38541666666666669</v>
      </c>
    </row>
    <row r="8" spans="1:8" x14ac:dyDescent="0.55000000000000004">
      <c r="A8" s="10" t="s">
        <v>22</v>
      </c>
      <c r="B8" s="4"/>
      <c r="C8" s="4"/>
      <c r="D8" s="4"/>
      <c r="E8" s="4"/>
      <c r="F8" s="17">
        <f>SUM(F3:F7)</f>
        <v>1.8777777777777778</v>
      </c>
    </row>
    <row r="10" spans="1:8" x14ac:dyDescent="0.55000000000000004">
      <c r="A10" t="s">
        <v>25</v>
      </c>
      <c r="C10" s="3">
        <v>50</v>
      </c>
    </row>
    <row r="12" spans="1:8" x14ac:dyDescent="0.55000000000000004">
      <c r="A12" t="s">
        <v>26</v>
      </c>
      <c r="F12">
        <f>F8*C10*24</f>
        <v>2253.333333333333</v>
      </c>
      <c r="G12" s="12" t="s">
        <v>31</v>
      </c>
      <c r="H12" s="18"/>
    </row>
  </sheetData>
  <phoneticPr fontId="2" type="noConversion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926C73-E3BF-46C6-9D4B-A608EAD7FB33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1D86D129-4FB0-4590-BB60-35E7AFD377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4DCC8-A8B9-4A97-9B8E-51B24BAA4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Datum</vt:lpstr>
      <vt:lpstr>Zeit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Esther Wyss</cp:lastModifiedBy>
  <dcterms:created xsi:type="dcterms:W3CDTF">2024-03-21T07:23:24Z</dcterms:created>
  <dcterms:modified xsi:type="dcterms:W3CDTF">2025-04-29T08:01:08Z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