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erg\Desktop\"/>
    </mc:Choice>
  </mc:AlternateContent>
  <xr:revisionPtr revIDLastSave="0" documentId="13_ncr:1_{9A3A47D8-7EFA-4475-B6E1-5352FA091336}" xr6:coauthVersionLast="47" xr6:coauthVersionMax="47" xr10:uidLastSave="{00000000-0000-0000-0000-000000000000}"/>
  <bookViews>
    <workbookView xWindow="-110" yWindow="-110" windowWidth="38620" windowHeight="21100" xr2:uid="{17286C91-F405-4800-B821-25725D85B20D}"/>
  </bookViews>
  <sheets>
    <sheet name="Autos" sheetId="1" r:id="rId1"/>
    <sheet name="Autos-Lösu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2" l="1"/>
  <c r="N5" i="2"/>
  <c r="L5" i="2"/>
  <c r="K5" i="2"/>
  <c r="J5" i="2"/>
  <c r="I5" i="2"/>
  <c r="H5" i="2"/>
</calcChain>
</file>

<file path=xl/sharedStrings.xml><?xml version="1.0" encoding="utf-8"?>
<sst xmlns="http://schemas.openxmlformats.org/spreadsheetml/2006/main" count="458" uniqueCount="115">
  <si>
    <t>Marke</t>
  </si>
  <si>
    <t>Preis</t>
  </si>
  <si>
    <t>Audi</t>
  </si>
  <si>
    <t>100 LS</t>
  </si>
  <si>
    <t>100 Quattro</t>
  </si>
  <si>
    <t>Peugeot</t>
  </si>
  <si>
    <t>104 ZS</t>
  </si>
  <si>
    <t>106 XS</t>
  </si>
  <si>
    <t>Volvo</t>
  </si>
  <si>
    <t>123 GT</t>
  </si>
  <si>
    <t>Renault</t>
  </si>
  <si>
    <t>19 TX</t>
  </si>
  <si>
    <t>Mercedes</t>
  </si>
  <si>
    <t>190 E</t>
  </si>
  <si>
    <t>200 C</t>
  </si>
  <si>
    <t>200 T</t>
  </si>
  <si>
    <t>205 G</t>
  </si>
  <si>
    <t>205 GT</t>
  </si>
  <si>
    <t>205 GTI</t>
  </si>
  <si>
    <t>21 Break</t>
  </si>
  <si>
    <t>21 Turbo</t>
  </si>
  <si>
    <t>220 C</t>
  </si>
  <si>
    <t>230 E</t>
  </si>
  <si>
    <t>230 TE</t>
  </si>
  <si>
    <t>244 GL</t>
  </si>
  <si>
    <t>244 L</t>
  </si>
  <si>
    <t>245 GLT</t>
  </si>
  <si>
    <t>25 RX</t>
  </si>
  <si>
    <t>250 TE</t>
  </si>
  <si>
    <t>280 S</t>
  </si>
  <si>
    <t>300 E</t>
  </si>
  <si>
    <t>300 TE</t>
  </si>
  <si>
    <t>309 GRD</t>
  </si>
  <si>
    <t>405 SR</t>
  </si>
  <si>
    <t>405 SRI</t>
  </si>
  <si>
    <t>450 SLC</t>
  </si>
  <si>
    <t>500 E</t>
  </si>
  <si>
    <t>500 SL</t>
  </si>
  <si>
    <t>505 Turbo</t>
  </si>
  <si>
    <t>600 S</t>
  </si>
  <si>
    <t>600 SL</t>
  </si>
  <si>
    <t>605 SR</t>
  </si>
  <si>
    <t>605 SRV</t>
  </si>
  <si>
    <t>740 GL</t>
  </si>
  <si>
    <t>740 GLT</t>
  </si>
  <si>
    <t>740 L</t>
  </si>
  <si>
    <t>80 C</t>
  </si>
  <si>
    <t>80 GT</t>
  </si>
  <si>
    <t>80 L</t>
  </si>
  <si>
    <t>850 T</t>
  </si>
  <si>
    <t>90 CD</t>
  </si>
  <si>
    <t>960 GL</t>
  </si>
  <si>
    <t>960 GLT</t>
  </si>
  <si>
    <t>A6</t>
  </si>
  <si>
    <t>Opel</t>
  </si>
  <si>
    <t>Astra</t>
  </si>
  <si>
    <t>Astra GSI</t>
  </si>
  <si>
    <t>Maserati</t>
  </si>
  <si>
    <t>Bi-Turbo</t>
  </si>
  <si>
    <t>Clio</t>
  </si>
  <si>
    <t>VW</t>
  </si>
  <si>
    <t>Corrado</t>
  </si>
  <si>
    <t>Corrado VR6</t>
  </si>
  <si>
    <t>Corsa Joy</t>
  </si>
  <si>
    <t>Espace</t>
  </si>
  <si>
    <t>Golf GT</t>
  </si>
  <si>
    <t>Golf GTI</t>
  </si>
  <si>
    <t>Golf L</t>
  </si>
  <si>
    <t>Golf LS</t>
  </si>
  <si>
    <t>Golf VR6</t>
  </si>
  <si>
    <t>Kadett LS</t>
  </si>
  <si>
    <t>Laguna</t>
  </si>
  <si>
    <t>Ford</t>
  </si>
  <si>
    <t>Mondeo 24V</t>
  </si>
  <si>
    <t>Omega</t>
  </si>
  <si>
    <t>Passat</t>
  </si>
  <si>
    <t>Passat VR6</t>
  </si>
  <si>
    <t>Polo</t>
  </si>
  <si>
    <t>Safran</t>
  </si>
  <si>
    <t>Scorpio</t>
  </si>
  <si>
    <t>Sierra</t>
  </si>
  <si>
    <t>Sierra L</t>
  </si>
  <si>
    <t>Sierra X4</t>
  </si>
  <si>
    <t>Taunus</t>
  </si>
  <si>
    <t>Vento</t>
  </si>
  <si>
    <t>Leistung</t>
  </si>
  <si>
    <t>Kilometer</t>
  </si>
  <si>
    <t>Modell</t>
  </si>
  <si>
    <t>Autoliste</t>
  </si>
  <si>
    <t>Auto</t>
  </si>
  <si>
    <t>Runden Sie die Werte der</t>
  </si>
  <si>
    <t>km auf 25'000 aufgerundet</t>
  </si>
  <si>
    <t>km auf 10'000 abgerundet</t>
  </si>
  <si>
    <t>Fügen Sie die Inhalte der Spalten</t>
  </si>
  <si>
    <t>A, B und C nach dem Muster</t>
  </si>
  <si>
    <r>
      <rPr>
        <b/>
        <i/>
        <sz val="12"/>
        <color theme="1"/>
        <rFont val="Calibri"/>
        <family val="2"/>
        <scheme val="minor"/>
      </rPr>
      <t xml:space="preserve">Audi 100 LS, 1989 </t>
    </r>
    <r>
      <rPr>
        <i/>
        <sz val="12"/>
        <color theme="1"/>
        <rFont val="Calibri"/>
        <family val="2"/>
        <scheme val="minor"/>
      </rPr>
      <t>zusammen:</t>
    </r>
  </si>
  <si>
    <t>Berechnen Sie den</t>
  </si>
  <si>
    <t>Wochentag der Spalte C</t>
  </si>
  <si>
    <t>als Zahl (Mo = 1):</t>
  </si>
  <si>
    <t>als Text (Montag):</t>
  </si>
  <si>
    <t>Spalte D auf ganze</t>
  </si>
  <si>
    <t>10'000 ab:</t>
  </si>
  <si>
    <t>Runden Sie die Werte</t>
  </si>
  <si>
    <t>der Spalte D auf ganze</t>
  </si>
  <si>
    <t>25'000 auf:</t>
  </si>
  <si>
    <t>Inverkehrssetzung</t>
  </si>
  <si>
    <t>Wochentag
als Zahl</t>
  </si>
  <si>
    <t>Wochentag
als Text</t>
  </si>
  <si>
    <t>ohne
Leistungsangabe</t>
  </si>
  <si>
    <t>wenn kein Eintrag in Spalte E</t>
  </si>
  <si>
    <t>steht, soll "fehlt" stehen, sonst</t>
  </si>
  <si>
    <t>leer bleiben:</t>
  </si>
  <si>
    <t>wenn Preis nicht unter 20'000, dann</t>
  </si>
  <si>
    <t>soll "teuer" stehen, sonst leer</t>
  </si>
  <si>
    <t>bleiben.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</si>
</sst>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_-* #,##0.00\ _C_H_F_-;\-* #,##0.00\ _C_H_F_-;_-* &quot;-&quot;??\ _C_H_F_-;_-@_-"/>
    <numFmt numFmtId="166" formatCode="_ [$CHF-807]\ * #,##0.00_ ;_ [$CHF-807]\ * \-#,##0.00_ ;_ [$CHF-807]\ * &quot;-&quot;??_ ;_ @_ "/>
    <numFmt numFmtId="167" formatCode="General\ &quot;PS&quot;"/>
    <numFmt numFmtId="168" formatCode="#,##0\ &quot;km&quot;"/>
    <numFmt numFmtId="170" formatCode="dddd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</font>
    <font>
      <b/>
      <sz val="14"/>
      <color indexed="43"/>
      <name val="Arial"/>
      <family val="2"/>
    </font>
    <font>
      <b/>
      <sz val="20"/>
      <color indexed="9"/>
      <name val="Arial"/>
      <family val="2"/>
    </font>
    <font>
      <b/>
      <i/>
      <sz val="10"/>
      <color indexed="9"/>
      <name val="Helv"/>
    </font>
    <font>
      <b/>
      <i/>
      <sz val="14"/>
      <color indexed="9"/>
      <name val="Helv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22"/>
      <color theme="3"/>
      <name val="Calibri Light"/>
      <family val="2"/>
      <scheme val="major"/>
    </font>
    <font>
      <b/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25">
    <xf numFmtId="0" fontId="0" fillId="0" borderId="0"/>
    <xf numFmtId="0" fontId="1" fillId="0" borderId="0" applyNumberFormat="0" applyFont="0" applyFill="0" applyBorder="0" applyAlignment="0" applyProtection="0"/>
    <xf numFmtId="164" fontId="2" fillId="2" borderId="1"/>
    <xf numFmtId="10" fontId="3" fillId="3" borderId="2" applyNumberFormat="0">
      <alignment horizontal="center"/>
    </xf>
    <xf numFmtId="3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NumberFormat="0" applyFont="0" applyFill="0" applyBorder="0" applyAlignment="0">
      <protection locked="0"/>
    </xf>
    <xf numFmtId="0" fontId="3" fillId="4" borderId="3" applyNumberFormat="0" applyBorder="0" applyAlignment="0">
      <alignment horizontal="right"/>
    </xf>
    <xf numFmtId="0" fontId="3" fillId="5" borderId="0" applyAlignment="0"/>
    <xf numFmtId="0" fontId="3" fillId="6" borderId="0"/>
    <xf numFmtId="0" fontId="4" fillId="2" borderId="0" applyNumberFormat="0" applyFont="0" applyBorder="0" applyAlignment="0" applyProtection="0"/>
    <xf numFmtId="0" fontId="3" fillId="7" borderId="4"/>
    <xf numFmtId="0" fontId="5" fillId="0" borderId="5" applyBorder="0">
      <alignment vertical="center"/>
    </xf>
    <xf numFmtId="0" fontId="3" fillId="0" borderId="0"/>
    <xf numFmtId="9" fontId="4" fillId="0" borderId="0" applyFont="0" applyFill="0" applyBorder="0" applyAlignment="0" applyProtection="0"/>
    <xf numFmtId="0" fontId="6" fillId="8" borderId="0">
      <alignment horizontal="center"/>
    </xf>
    <xf numFmtId="0" fontId="3" fillId="9" borderId="3" applyBorder="0">
      <alignment horizontal="center"/>
    </xf>
    <xf numFmtId="0" fontId="7" fillId="10" borderId="0">
      <alignment horizontal="centerContinuous"/>
    </xf>
    <xf numFmtId="0" fontId="8" fillId="11" borderId="6"/>
    <xf numFmtId="0" fontId="9" fillId="11" borderId="6"/>
    <xf numFmtId="0" fontId="3" fillId="7" borderId="2" applyAlignment="0"/>
    <xf numFmtId="0" fontId="4" fillId="2" borderId="0">
      <alignment horizontal="center"/>
    </xf>
    <xf numFmtId="0" fontId="12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57">
    <xf numFmtId="0" fontId="0" fillId="0" borderId="0" xfId="0"/>
    <xf numFmtId="0" fontId="11" fillId="0" borderId="0" xfId="0" applyFont="1"/>
    <xf numFmtId="0" fontId="10" fillId="0" borderId="0" xfId="0" applyFont="1" applyAlignment="1">
      <alignment horizontal="right"/>
    </xf>
    <xf numFmtId="43" fontId="10" fillId="0" borderId="0" xfId="24" applyFont="1"/>
    <xf numFmtId="0" fontId="11" fillId="13" borderId="10" xfId="0" applyFont="1" applyFill="1" applyBorder="1"/>
    <xf numFmtId="0" fontId="11" fillId="13" borderId="11" xfId="0" applyFont="1" applyFill="1" applyBorder="1"/>
    <xf numFmtId="168" fontId="11" fillId="13" borderId="11" xfId="0" applyNumberFormat="1" applyFont="1" applyFill="1" applyBorder="1"/>
    <xf numFmtId="167" fontId="11" fillId="13" borderId="11" xfId="0" applyNumberFormat="1" applyFont="1" applyFill="1" applyBorder="1"/>
    <xf numFmtId="166" fontId="11" fillId="13" borderId="12" xfId="0" applyNumberFormat="1" applyFont="1" applyFill="1" applyBorder="1"/>
    <xf numFmtId="0" fontId="11" fillId="0" borderId="10" xfId="0" applyFont="1" applyBorder="1"/>
    <xf numFmtId="0" fontId="11" fillId="0" borderId="11" xfId="0" applyFont="1" applyBorder="1"/>
    <xf numFmtId="168" fontId="11" fillId="0" borderId="11" xfId="0" applyNumberFormat="1" applyFont="1" applyBorder="1"/>
    <xf numFmtId="167" fontId="11" fillId="0" borderId="11" xfId="0" applyNumberFormat="1" applyFont="1" applyBorder="1"/>
    <xf numFmtId="166" fontId="11" fillId="0" borderId="12" xfId="0" applyNumberFormat="1" applyFont="1" applyBorder="1"/>
    <xf numFmtId="0" fontId="11" fillId="13" borderId="7" xfId="0" applyFont="1" applyFill="1" applyBorder="1"/>
    <xf numFmtId="0" fontId="11" fillId="13" borderId="8" xfId="0" applyFont="1" applyFill="1" applyBorder="1"/>
    <xf numFmtId="168" fontId="11" fillId="13" borderId="8" xfId="0" applyNumberFormat="1" applyFont="1" applyFill="1" applyBorder="1"/>
    <xf numFmtId="167" fontId="11" fillId="13" borderId="8" xfId="0" applyNumberFormat="1" applyFont="1" applyFill="1" applyBorder="1"/>
    <xf numFmtId="166" fontId="11" fillId="13" borderId="9" xfId="0" applyNumberFormat="1" applyFont="1" applyFill="1" applyBorder="1"/>
    <xf numFmtId="0" fontId="14" fillId="0" borderId="0" xfId="23" applyFont="1" applyAlignment="1">
      <alignment horizontal="left" vertical="top"/>
    </xf>
    <xf numFmtId="0" fontId="16" fillId="0" borderId="0" xfId="0" applyFont="1"/>
    <xf numFmtId="14" fontId="11" fillId="13" borderId="11" xfId="0" applyNumberFormat="1" applyFont="1" applyFill="1" applyBorder="1"/>
    <xf numFmtId="14" fontId="11" fillId="0" borderId="11" xfId="0" applyNumberFormat="1" applyFont="1" applyBorder="1"/>
    <xf numFmtId="14" fontId="11" fillId="13" borderId="8" xfId="0" applyNumberFormat="1" applyFont="1" applyFill="1" applyBorder="1"/>
    <xf numFmtId="0" fontId="17" fillId="0" borderId="0" xfId="0" applyFont="1"/>
    <xf numFmtId="0" fontId="15" fillId="12" borderId="10" xfId="0" applyFont="1" applyFill="1" applyBorder="1" applyAlignment="1">
      <alignment vertical="center" wrapText="1"/>
    </xf>
    <xf numFmtId="0" fontId="15" fillId="12" borderId="11" xfId="0" applyFont="1" applyFill="1" applyBorder="1" applyAlignment="1">
      <alignment vertical="center" wrapText="1"/>
    </xf>
    <xf numFmtId="0" fontId="15" fillId="12" borderId="11" xfId="0" applyFont="1" applyFill="1" applyBorder="1" applyAlignment="1">
      <alignment horizontal="right" vertical="center" wrapText="1"/>
    </xf>
    <xf numFmtId="0" fontId="15" fillId="12" borderId="12" xfId="0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/>
    </xf>
    <xf numFmtId="0" fontId="11" fillId="13" borderId="11" xfId="0" applyNumberFormat="1" applyFont="1" applyFill="1" applyBorder="1"/>
    <xf numFmtId="0" fontId="15" fillId="14" borderId="10" xfId="0" applyFont="1" applyFill="1" applyBorder="1" applyAlignment="1">
      <alignment vertical="center" wrapText="1"/>
    </xf>
    <xf numFmtId="0" fontId="15" fillId="14" borderId="11" xfId="0" applyFont="1" applyFill="1" applyBorder="1" applyAlignment="1">
      <alignment vertical="center" wrapText="1"/>
    </xf>
    <xf numFmtId="0" fontId="15" fillId="14" borderId="11" xfId="0" applyFont="1" applyFill="1" applyBorder="1" applyAlignment="1">
      <alignment horizontal="right" vertical="center" wrapText="1"/>
    </xf>
    <xf numFmtId="0" fontId="15" fillId="14" borderId="12" xfId="0" applyFont="1" applyFill="1" applyBorder="1" applyAlignment="1">
      <alignment horizontal="right" vertical="center" wrapText="1"/>
    </xf>
    <xf numFmtId="0" fontId="11" fillId="15" borderId="10" xfId="0" applyFont="1" applyFill="1" applyBorder="1"/>
    <xf numFmtId="0" fontId="11" fillId="15" borderId="11" xfId="0" applyFont="1" applyFill="1" applyBorder="1"/>
    <xf numFmtId="14" fontId="11" fillId="15" borderId="11" xfId="0" applyNumberFormat="1" applyFont="1" applyFill="1" applyBorder="1"/>
    <xf numFmtId="168" fontId="11" fillId="15" borderId="11" xfId="0" applyNumberFormat="1" applyFont="1" applyFill="1" applyBorder="1"/>
    <xf numFmtId="167" fontId="11" fillId="15" borderId="11" xfId="0" applyNumberFormat="1" applyFont="1" applyFill="1" applyBorder="1"/>
    <xf numFmtId="166" fontId="11" fillId="15" borderId="12" xfId="0" applyNumberFormat="1" applyFont="1" applyFill="1" applyBorder="1"/>
    <xf numFmtId="0" fontId="11" fillId="15" borderId="7" xfId="0" applyFont="1" applyFill="1" applyBorder="1"/>
    <xf numFmtId="0" fontId="11" fillId="15" borderId="8" xfId="0" applyFont="1" applyFill="1" applyBorder="1"/>
    <xf numFmtId="14" fontId="11" fillId="15" borderId="8" xfId="0" applyNumberFormat="1" applyFont="1" applyFill="1" applyBorder="1"/>
    <xf numFmtId="168" fontId="11" fillId="15" borderId="8" xfId="0" applyNumberFormat="1" applyFont="1" applyFill="1" applyBorder="1"/>
    <xf numFmtId="167" fontId="11" fillId="15" borderId="8" xfId="0" applyNumberFormat="1" applyFont="1" applyFill="1" applyBorder="1"/>
    <xf numFmtId="166" fontId="11" fillId="15" borderId="9" xfId="0" applyNumberFormat="1" applyFont="1" applyFill="1" applyBorder="1"/>
    <xf numFmtId="0" fontId="15" fillId="14" borderId="10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15" borderId="7" xfId="0" applyFont="1" applyFill="1" applyBorder="1" applyAlignment="1">
      <alignment horizontal="center"/>
    </xf>
    <xf numFmtId="0" fontId="11" fillId="15" borderId="11" xfId="0" applyNumberFormat="1" applyFont="1" applyFill="1" applyBorder="1"/>
    <xf numFmtId="0" fontId="11" fillId="0" borderId="11" xfId="0" applyNumberFormat="1" applyFont="1" applyBorder="1"/>
    <xf numFmtId="0" fontId="11" fillId="15" borderId="8" xfId="0" applyNumberFormat="1" applyFont="1" applyFill="1" applyBorder="1"/>
    <xf numFmtId="170" fontId="11" fillId="15" borderId="11" xfId="0" applyNumberFormat="1" applyFont="1" applyFill="1" applyBorder="1"/>
  </cellXfs>
  <cellStyles count="25">
    <cellStyle name="Auswertung" xfId="2" xr:uid="{1231C998-7E9B-4493-9653-27B57B65B850}"/>
    <cellStyle name="Beträge" xfId="3" xr:uid="{8A6726E0-FE2A-4D21-B6BA-C6724CC11569}"/>
    <cellStyle name="Comma [0]" xfId="4" xr:uid="{785EEE83-A371-4EB5-B7C3-9A7F204DB118}"/>
    <cellStyle name="Currency [0]" xfId="5" xr:uid="{439E1E0B-A57F-4282-9C7A-3B4AF535F413}"/>
    <cellStyle name="Eingabeberreich" xfId="7" xr:uid="{6B05E086-3BD6-4737-8C2A-CDC9DDE11F30}"/>
    <cellStyle name="Ergebnisse" xfId="8" xr:uid="{01887610-8EBE-4223-A8A5-7F07DA1C1F4A}"/>
    <cellStyle name="Erläuterung" xfId="9" xr:uid="{C5BB9A76-B08F-4CE3-B58F-87A46ECF9DD0}"/>
    <cellStyle name="Komma" xfId="24" builtinId="3"/>
    <cellStyle name="Komma 2" xfId="6" xr:uid="{4FAD823A-7C70-47BD-990A-E65D4FBCB959}"/>
    <cellStyle name="Leerzelle" xfId="10" xr:uid="{DFD1D200-E576-4233-8BBE-FDD939AF705A}"/>
    <cellStyle name="Leicht" xfId="11" xr:uid="{FE6A0B21-772B-4630-BFE5-F1F9770F3603}"/>
    <cellStyle name="Makrocode" xfId="12" xr:uid="{CAC780BE-32AF-4DD4-AD47-49876C70CCA6}"/>
    <cellStyle name="Mitte" xfId="13" xr:uid="{E45D9F7E-5E61-4548-A6BE-714E9F019EF7}"/>
    <cellStyle name="Normal_Accounts" xfId="14" xr:uid="{F37C1BE5-7713-43B4-8C36-FF81E94D5B46}"/>
    <cellStyle name="Prozent 2" xfId="15" xr:uid="{02482194-1A55-487A-B14E-F7FBEFC74752}"/>
    <cellStyle name="Spaltenkopf" xfId="16" xr:uid="{66423B1E-0EDB-4452-8528-87AE3AF7647A}"/>
    <cellStyle name="Spaltentitel" xfId="17" xr:uid="{DBE1F19C-C69C-49D7-B795-C53758855BBC}"/>
    <cellStyle name="Standard" xfId="0" builtinId="0"/>
    <cellStyle name="Standard 2" xfId="1" xr:uid="{D7936913-B7D2-42EB-9E15-E18B3C90BBD2}"/>
    <cellStyle name="Titel" xfId="18" xr:uid="{30441416-E4D2-407F-AF5B-055418BEE416}"/>
    <cellStyle name="Überschrift" xfId="23" builtinId="15"/>
    <cellStyle name="Überschrift 5" xfId="19" xr:uid="{0623F62D-2C51-4DEB-A767-73ED3145BD30}"/>
    <cellStyle name="Überschrift, groß" xfId="20" xr:uid="{31033FE7-E76F-42D4-9A11-9321ACDEDF0F}"/>
    <cellStyle name="Zeilenkopf" xfId="21" xr:uid="{0874D0CC-2280-40E3-BB7B-99B5B36E7C2D}"/>
    <cellStyle name="Zeilen-Spaltenkopf" xfId="22" xr:uid="{0503978D-F2D6-4E66-87CB-F8560AE277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1187173</xdr:colOff>
      <xdr:row>7</xdr:row>
      <xdr:rowOff>204305</xdr:rowOff>
    </xdr:from>
    <xdr:to>
      <xdr:col>12</xdr:col>
      <xdr:colOff>331304</xdr:colOff>
      <xdr:row>11</xdr:row>
      <xdr:rowOff>88348</xdr:rowOff>
    </xdr:to>
    <xdr:sp macro="" textlink="">
      <xdr:nvSpPr>
        <xdr:cNvPr id="2" name="Sprechblase: rechteckig mit abgerundeten Ecken 1">
          <a:extLst>
            <a:ext uri="{FF2B5EF4-FFF2-40B4-BE49-F238E27FC236}">
              <a16:creationId xmlns:a16="http://schemas.microsoft.com/office/drawing/2014/main" id="{2158A344-2CFB-41EC-932F-977254A49842}"/>
            </a:ext>
          </a:extLst>
        </xdr:cNvPr>
        <xdr:cNvSpPr/>
      </xdr:nvSpPr>
      <xdr:spPr>
        <a:xfrm>
          <a:off x="14251608" y="2136914"/>
          <a:ext cx="2208696" cy="833782"/>
        </a:xfrm>
        <a:prstGeom prst="wedgeRoundRectCallout">
          <a:avLst>
            <a:gd name="adj1" fmla="val 14883"/>
            <a:gd name="adj2" fmla="val -1227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800"/>
            <a:t>benutzerdefiniertes Format: </a:t>
          </a:r>
          <a:r>
            <a:rPr lang="de-CH" sz="2400" b="1"/>
            <a:t>TTTT</a:t>
          </a:r>
          <a:endParaRPr lang="de-CH" sz="1800" b="1"/>
        </a:p>
      </xdr:txBody>
    </xdr:sp>
    <xdr:clientData/>
  </xdr:twoCellAnchor>
  <xdr:twoCellAnchor>
    <xdr:from>
      <xdr:col>7</xdr:col>
      <xdr:colOff>1805609</xdr:colOff>
      <xdr:row>17</xdr:row>
      <xdr:rowOff>127000</xdr:rowOff>
    </xdr:from>
    <xdr:to>
      <xdr:col>10</xdr:col>
      <xdr:colOff>1109870</xdr:colOff>
      <xdr:row>23</xdr:row>
      <xdr:rowOff>176696</xdr:rowOff>
    </xdr:to>
    <xdr:sp macro="" textlink="">
      <xdr:nvSpPr>
        <xdr:cNvPr id="3" name="Sprechblase: rechteckig mit abgerundeten Ecken 2">
          <a:extLst>
            <a:ext uri="{FF2B5EF4-FFF2-40B4-BE49-F238E27FC236}">
              <a16:creationId xmlns:a16="http://schemas.microsoft.com/office/drawing/2014/main" id="{90047A4E-B514-4FE7-88C5-2A9C3C917ADB}"/>
            </a:ext>
          </a:extLst>
        </xdr:cNvPr>
        <xdr:cNvSpPr/>
      </xdr:nvSpPr>
      <xdr:spPr>
        <a:xfrm>
          <a:off x="9552609" y="4433957"/>
          <a:ext cx="4621696" cy="1474304"/>
        </a:xfrm>
        <a:prstGeom prst="wedgeRoundRectCallout">
          <a:avLst>
            <a:gd name="adj1" fmla="val 15473"/>
            <a:gd name="adj2" fmla="val -24403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800"/>
            <a:t>=RUNDEN(D5*4;-5)/4</a:t>
          </a:r>
        </a:p>
        <a:p>
          <a:pPr algn="l"/>
          <a:r>
            <a:rPr lang="de-CH" sz="1800" b="1"/>
            <a:t>Erklärung:</a:t>
          </a:r>
          <a:r>
            <a:rPr lang="de-CH" sz="1800" b="1" baseline="0"/>
            <a:t> 25'000 ist ein Viertel von 100'000</a:t>
          </a:r>
        </a:p>
        <a:p>
          <a:pPr lvl="1" algn="l"/>
          <a:r>
            <a:rPr lang="de-CH" sz="1600" b="0" baseline="0"/>
            <a:t>deshalb zuerst x 4,</a:t>
          </a:r>
        </a:p>
        <a:p>
          <a:pPr lvl="1" algn="l"/>
          <a:r>
            <a:rPr lang="de-CH" sz="1600" b="0" baseline="0"/>
            <a:t>dann auf 100'000 runden und</a:t>
          </a:r>
        </a:p>
        <a:p>
          <a:pPr lvl="1" algn="l"/>
          <a:r>
            <a:rPr lang="de-CH" sz="1600" b="0" baseline="0"/>
            <a:t>wieder geteilt durch 4</a:t>
          </a:r>
          <a:endParaRPr lang="de-CH" sz="1600" b="0"/>
        </a:p>
      </xdr:txBody>
    </xdr:sp>
    <xdr:clientData/>
  </xdr:twoCellAnchor>
  <xdr:twoCellAnchor>
    <xdr:from>
      <xdr:col>6</xdr:col>
      <xdr:colOff>572050</xdr:colOff>
      <xdr:row>7</xdr:row>
      <xdr:rowOff>152400</xdr:rowOff>
    </xdr:from>
    <xdr:to>
      <xdr:col>9</xdr:col>
      <xdr:colOff>44174</xdr:colOff>
      <xdr:row>15</xdr:row>
      <xdr:rowOff>93869</xdr:rowOff>
    </xdr:to>
    <xdr:sp macro="" textlink="">
      <xdr:nvSpPr>
        <xdr:cNvPr id="4" name="Sprechblase: rechteckig mit abgerundeten Ecken 3">
          <a:extLst>
            <a:ext uri="{FF2B5EF4-FFF2-40B4-BE49-F238E27FC236}">
              <a16:creationId xmlns:a16="http://schemas.microsoft.com/office/drawing/2014/main" id="{B5E1DBD4-F131-4975-860A-592C68704059}"/>
            </a:ext>
          </a:extLst>
        </xdr:cNvPr>
        <xdr:cNvSpPr/>
      </xdr:nvSpPr>
      <xdr:spPr>
        <a:xfrm>
          <a:off x="7518398" y="2085009"/>
          <a:ext cx="4033080" cy="1840947"/>
        </a:xfrm>
        <a:prstGeom prst="wedgeRoundRectCallout">
          <a:avLst>
            <a:gd name="adj1" fmla="val -14827"/>
            <a:gd name="adj2" fmla="val -8015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CH" sz="1600" b="0"/>
            <a:t>=TEXTKETTE(A5;" ";B5;", ";JAHR(C5))</a:t>
          </a:r>
        </a:p>
        <a:p>
          <a:pPr algn="ctr"/>
          <a:r>
            <a:rPr lang="de-CH" sz="1600" b="0"/>
            <a:t>oder</a:t>
          </a:r>
        </a:p>
        <a:p>
          <a:pPr algn="ctr"/>
          <a:r>
            <a:rPr lang="de-CH" sz="1600" b="0"/>
            <a:t>=A5&amp;" "&amp;B5&amp;", "&amp;JAHR(C5)</a:t>
          </a:r>
        </a:p>
        <a:p>
          <a:pPr algn="ctr"/>
          <a:endParaRPr lang="de-CH" sz="1600" b="0"/>
        </a:p>
        <a:p>
          <a:pPr algn="ctr"/>
          <a:r>
            <a:rPr lang="de-CH" sz="1600" b="0" i="1"/>
            <a:t>oder veraltet:</a:t>
          </a:r>
        </a:p>
        <a:p>
          <a:pPr algn="ctr"/>
          <a:r>
            <a:rPr lang="de-CH" sz="1600" b="0" i="1"/>
            <a:t>=VERKETTEN(A5;" ";B5;", ";JAHR(C5))</a:t>
          </a:r>
        </a:p>
      </xdr:txBody>
    </xdr:sp>
    <xdr:clientData/>
  </xdr:twoCellAnchor>
  <xdr:twoCellAnchor>
    <xdr:from>
      <xdr:col>11</xdr:col>
      <xdr:colOff>1010478</xdr:colOff>
      <xdr:row>14</xdr:row>
      <xdr:rowOff>41966</xdr:rowOff>
    </xdr:from>
    <xdr:to>
      <xdr:col>12</xdr:col>
      <xdr:colOff>1814443</xdr:colOff>
      <xdr:row>18</xdr:row>
      <xdr:rowOff>154609</xdr:rowOff>
    </xdr:to>
    <xdr:sp macro="" textlink="">
      <xdr:nvSpPr>
        <xdr:cNvPr id="5" name="Sprechblase: rechteckig mit abgerundeten Ecken 4">
          <a:extLst>
            <a:ext uri="{FF2B5EF4-FFF2-40B4-BE49-F238E27FC236}">
              <a16:creationId xmlns:a16="http://schemas.microsoft.com/office/drawing/2014/main" id="{7E454770-646A-4CFE-B2CD-4BF31F3D8AE2}"/>
            </a:ext>
          </a:extLst>
        </xdr:cNvPr>
        <xdr:cNvSpPr/>
      </xdr:nvSpPr>
      <xdr:spPr>
        <a:xfrm>
          <a:off x="15615478" y="3636618"/>
          <a:ext cx="2327965" cy="1062382"/>
        </a:xfrm>
        <a:prstGeom prst="wedgeRoundRectCallout">
          <a:avLst>
            <a:gd name="adj1" fmla="val 16633"/>
            <a:gd name="adj2" fmla="val -30221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800"/>
            <a:t>ISTLEER(E5) ergibt</a:t>
          </a:r>
          <a:r>
            <a:rPr lang="de-CH" sz="1800" baseline="0"/>
            <a:t> den Wert WAHR, weil die Zelle E5 leer ist.</a:t>
          </a:r>
          <a:endParaRPr lang="de-CH" sz="1800" b="1"/>
        </a:p>
      </xdr:txBody>
    </xdr:sp>
    <xdr:clientData/>
  </xdr:twoCellAnchor>
  <xdr:twoCellAnchor>
    <xdr:from>
      <xdr:col>12</xdr:col>
      <xdr:colOff>1886225</xdr:colOff>
      <xdr:row>8</xdr:row>
      <xdr:rowOff>72888</xdr:rowOff>
    </xdr:from>
    <xdr:to>
      <xdr:col>13</xdr:col>
      <xdr:colOff>2149060</xdr:colOff>
      <xdr:row>14</xdr:row>
      <xdr:rowOff>231912</xdr:rowOff>
    </xdr:to>
    <xdr:sp macro="" textlink="">
      <xdr:nvSpPr>
        <xdr:cNvPr id="6" name="Sprechblase: rechteckig mit abgerundeten Ecken 5">
          <a:extLst>
            <a:ext uri="{FF2B5EF4-FFF2-40B4-BE49-F238E27FC236}">
              <a16:creationId xmlns:a16="http://schemas.microsoft.com/office/drawing/2014/main" id="{1013CFCA-5F13-4764-BE2E-6B4F4E96E65C}"/>
            </a:ext>
          </a:extLst>
        </xdr:cNvPr>
        <xdr:cNvSpPr/>
      </xdr:nvSpPr>
      <xdr:spPr>
        <a:xfrm>
          <a:off x="18015225" y="2242931"/>
          <a:ext cx="2327965" cy="1583633"/>
        </a:xfrm>
        <a:prstGeom prst="wedgeRoundRectCallout">
          <a:avLst>
            <a:gd name="adj1" fmla="val 4062"/>
            <a:gd name="adj2" fmla="val -10734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800"/>
            <a:t>NICHT(F5&lt;20000) ergibt</a:t>
          </a:r>
          <a:r>
            <a:rPr lang="de-CH" sz="1800" baseline="0"/>
            <a:t> den Wert WAHR, weil der Wert in Zelle F5 nicht kleiner als 20'000 ist.</a:t>
          </a:r>
          <a:endParaRPr lang="de-CH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D4364-28B6-43B2-B89C-28E89378CFB5}">
  <dimension ref="A1:N101"/>
  <sheetViews>
    <sheetView tabSelected="1" workbookViewId="0">
      <selection activeCell="C1" sqref="C1"/>
    </sheetView>
  </sheetViews>
  <sheetFormatPr baseColWidth="10" defaultColWidth="11.453125" defaultRowHeight="18.5" x14ac:dyDescent="0.45"/>
  <cols>
    <col min="1" max="1" width="15.7265625" style="1" bestFit="1" customWidth="1"/>
    <col min="2" max="2" width="14.453125" style="1" bestFit="1" customWidth="1"/>
    <col min="3" max="3" width="20.90625" style="1" customWidth="1"/>
    <col min="4" max="4" width="15.453125" style="1" customWidth="1"/>
    <col min="5" max="5" width="13.54296875" style="1" customWidth="1"/>
    <col min="6" max="6" width="18.26953125" style="1" bestFit="1" customWidth="1"/>
    <col min="7" max="7" width="11.453125" style="1"/>
    <col min="8" max="8" width="30.81640625" style="1" customWidth="1"/>
    <col min="9" max="9" width="23" style="1" customWidth="1"/>
    <col min="10" max="10" width="22.26953125" style="1" customWidth="1"/>
    <col min="11" max="11" width="22.08984375" style="1" customWidth="1"/>
    <col min="12" max="12" width="21.81640625" style="1" customWidth="1"/>
    <col min="13" max="13" width="29.54296875" style="1" customWidth="1"/>
    <col min="14" max="14" width="31.81640625" style="1" customWidth="1"/>
    <col min="15" max="16384" width="11.453125" style="1"/>
  </cols>
  <sheetData>
    <row r="1" spans="1:14" x14ac:dyDescent="0.45">
      <c r="A1" s="19" t="s">
        <v>88</v>
      </c>
      <c r="H1" s="20" t="s">
        <v>93</v>
      </c>
      <c r="I1" s="20" t="s">
        <v>90</v>
      </c>
      <c r="J1" s="20" t="s">
        <v>102</v>
      </c>
      <c r="K1" s="20" t="s">
        <v>96</v>
      </c>
      <c r="L1" s="20" t="s">
        <v>96</v>
      </c>
      <c r="M1" s="20" t="s">
        <v>109</v>
      </c>
      <c r="N1" s="20" t="s">
        <v>112</v>
      </c>
    </row>
    <row r="2" spans="1:14" x14ac:dyDescent="0.45">
      <c r="A2" s="19"/>
      <c r="E2" s="2"/>
      <c r="F2" s="3"/>
      <c r="H2" s="20" t="s">
        <v>94</v>
      </c>
      <c r="I2" s="20" t="s">
        <v>100</v>
      </c>
      <c r="J2" s="20" t="s">
        <v>103</v>
      </c>
      <c r="K2" s="20" t="s">
        <v>97</v>
      </c>
      <c r="L2" s="20" t="s">
        <v>97</v>
      </c>
      <c r="M2" s="20" t="s">
        <v>110</v>
      </c>
      <c r="N2" s="20" t="s">
        <v>113</v>
      </c>
    </row>
    <row r="3" spans="1:14" x14ac:dyDescent="0.45">
      <c r="H3" s="20" t="s">
        <v>95</v>
      </c>
      <c r="I3" s="24" t="s">
        <v>101</v>
      </c>
      <c r="J3" s="24" t="s">
        <v>104</v>
      </c>
      <c r="K3" s="20" t="s">
        <v>98</v>
      </c>
      <c r="L3" s="20" t="s">
        <v>99</v>
      </c>
      <c r="M3" s="20" t="s">
        <v>111</v>
      </c>
      <c r="N3" s="20" t="s">
        <v>114</v>
      </c>
    </row>
    <row r="4" spans="1:14" ht="40" customHeight="1" x14ac:dyDescent="0.45">
      <c r="A4" s="25" t="s">
        <v>0</v>
      </c>
      <c r="B4" s="26" t="s">
        <v>87</v>
      </c>
      <c r="C4" s="27" t="s">
        <v>105</v>
      </c>
      <c r="D4" s="27" t="s">
        <v>86</v>
      </c>
      <c r="E4" s="27" t="s">
        <v>85</v>
      </c>
      <c r="F4" s="28" t="s">
        <v>1</v>
      </c>
      <c r="G4" s="29"/>
      <c r="H4" s="25" t="s">
        <v>89</v>
      </c>
      <c r="I4" s="27" t="s">
        <v>92</v>
      </c>
      <c r="J4" s="27" t="s">
        <v>91</v>
      </c>
      <c r="K4" s="27" t="s">
        <v>106</v>
      </c>
      <c r="L4" s="27" t="s">
        <v>107</v>
      </c>
      <c r="M4" s="30" t="s">
        <v>108</v>
      </c>
      <c r="N4" s="30" t="s">
        <v>108</v>
      </c>
    </row>
    <row r="5" spans="1:14" x14ac:dyDescent="0.45">
      <c r="A5" s="4" t="s">
        <v>2</v>
      </c>
      <c r="B5" s="5" t="s">
        <v>3</v>
      </c>
      <c r="C5" s="21">
        <v>32540</v>
      </c>
      <c r="D5" s="6">
        <v>113000</v>
      </c>
      <c r="E5" s="7"/>
      <c r="F5" s="8">
        <v>29500</v>
      </c>
      <c r="H5" s="4"/>
      <c r="I5" s="6"/>
      <c r="J5" s="6"/>
      <c r="K5" s="5"/>
      <c r="L5" s="32"/>
      <c r="M5" s="31"/>
      <c r="N5" s="31"/>
    </row>
    <row r="6" spans="1:14" x14ac:dyDescent="0.45">
      <c r="A6" s="9" t="s">
        <v>2</v>
      </c>
      <c r="B6" s="10" t="s">
        <v>4</v>
      </c>
      <c r="C6" s="22">
        <v>32994</v>
      </c>
      <c r="D6" s="11">
        <v>81000</v>
      </c>
      <c r="E6" s="12">
        <v>165</v>
      </c>
      <c r="F6" s="13">
        <v>16500</v>
      </c>
      <c r="H6" s="9"/>
      <c r="I6" s="11"/>
      <c r="J6" s="11"/>
      <c r="K6" s="10"/>
      <c r="L6" s="10"/>
      <c r="M6" s="10"/>
      <c r="N6" s="10"/>
    </row>
    <row r="7" spans="1:14" x14ac:dyDescent="0.45">
      <c r="A7" s="4" t="s">
        <v>2</v>
      </c>
      <c r="B7" s="5" t="s">
        <v>4</v>
      </c>
      <c r="C7" s="21">
        <v>33298</v>
      </c>
      <c r="D7" s="6">
        <v>63000</v>
      </c>
      <c r="E7" s="7"/>
      <c r="F7" s="8">
        <v>19000</v>
      </c>
      <c r="H7" s="4"/>
      <c r="I7" s="6"/>
      <c r="J7" s="6"/>
      <c r="K7" s="5"/>
      <c r="L7" s="5"/>
      <c r="M7" s="5"/>
      <c r="N7" s="5"/>
    </row>
    <row r="8" spans="1:14" x14ac:dyDescent="0.45">
      <c r="A8" s="9" t="s">
        <v>5</v>
      </c>
      <c r="B8" s="10" t="s">
        <v>6</v>
      </c>
      <c r="C8" s="22">
        <v>31747</v>
      </c>
      <c r="D8" s="11">
        <v>78000</v>
      </c>
      <c r="E8" s="12">
        <v>92</v>
      </c>
      <c r="F8" s="13">
        <v>5000</v>
      </c>
      <c r="H8" s="9"/>
      <c r="I8" s="11"/>
      <c r="J8" s="11"/>
      <c r="K8" s="10"/>
      <c r="L8" s="10"/>
      <c r="M8" s="10"/>
      <c r="N8" s="10"/>
    </row>
    <row r="9" spans="1:14" x14ac:dyDescent="0.45">
      <c r="A9" s="4" t="s">
        <v>5</v>
      </c>
      <c r="B9" s="5" t="s">
        <v>7</v>
      </c>
      <c r="C9" s="21">
        <v>33970</v>
      </c>
      <c r="D9" s="6">
        <v>34000</v>
      </c>
      <c r="E9" s="7">
        <v>98</v>
      </c>
      <c r="F9" s="8">
        <v>10000</v>
      </c>
      <c r="H9" s="4"/>
      <c r="I9" s="6"/>
      <c r="J9" s="6"/>
      <c r="K9" s="5"/>
      <c r="L9" s="5"/>
      <c r="M9" s="5"/>
      <c r="N9" s="5"/>
    </row>
    <row r="10" spans="1:14" x14ac:dyDescent="0.45">
      <c r="A10" s="9" t="s">
        <v>8</v>
      </c>
      <c r="B10" s="10" t="s">
        <v>9</v>
      </c>
      <c r="C10" s="22">
        <v>28550</v>
      </c>
      <c r="D10" s="11">
        <v>123000</v>
      </c>
      <c r="E10" s="12">
        <v>107</v>
      </c>
      <c r="F10" s="13">
        <v>8500</v>
      </c>
      <c r="H10" s="9"/>
      <c r="I10" s="11"/>
      <c r="J10" s="11"/>
      <c r="K10" s="10"/>
      <c r="L10" s="10"/>
      <c r="M10" s="10"/>
      <c r="N10" s="10"/>
    </row>
    <row r="11" spans="1:14" x14ac:dyDescent="0.45">
      <c r="A11" s="4" t="s">
        <v>10</v>
      </c>
      <c r="B11" s="5" t="s">
        <v>11</v>
      </c>
      <c r="C11" s="21">
        <v>32905</v>
      </c>
      <c r="D11" s="6">
        <v>54000</v>
      </c>
      <c r="E11" s="7">
        <v>107</v>
      </c>
      <c r="F11" s="8">
        <v>12500</v>
      </c>
      <c r="H11" s="4"/>
      <c r="I11" s="6"/>
      <c r="J11" s="6"/>
      <c r="K11" s="5"/>
      <c r="L11" s="5"/>
      <c r="M11" s="5"/>
      <c r="N11" s="5"/>
    </row>
    <row r="12" spans="1:14" x14ac:dyDescent="0.45">
      <c r="A12" s="9" t="s">
        <v>12</v>
      </c>
      <c r="B12" s="10" t="s">
        <v>13</v>
      </c>
      <c r="C12" s="22">
        <v>32994</v>
      </c>
      <c r="D12" s="11">
        <v>84000</v>
      </c>
      <c r="E12" s="12">
        <v>122</v>
      </c>
      <c r="F12" s="13">
        <v>22000</v>
      </c>
      <c r="H12" s="9"/>
      <c r="I12" s="11"/>
      <c r="J12" s="11"/>
      <c r="K12" s="10"/>
      <c r="L12" s="10"/>
      <c r="M12" s="10"/>
      <c r="N12" s="10"/>
    </row>
    <row r="13" spans="1:14" x14ac:dyDescent="0.45">
      <c r="A13" s="4" t="s">
        <v>12</v>
      </c>
      <c r="B13" s="5" t="s">
        <v>13</v>
      </c>
      <c r="C13" s="21">
        <v>33239</v>
      </c>
      <c r="D13" s="6">
        <v>67000</v>
      </c>
      <c r="E13" s="7"/>
      <c r="F13" s="8">
        <v>25000</v>
      </c>
      <c r="H13" s="4"/>
      <c r="I13" s="6"/>
      <c r="J13" s="6"/>
      <c r="K13" s="5"/>
      <c r="L13" s="5"/>
      <c r="M13" s="5"/>
      <c r="N13" s="5"/>
    </row>
    <row r="14" spans="1:14" x14ac:dyDescent="0.45">
      <c r="A14" s="9" t="s">
        <v>12</v>
      </c>
      <c r="B14" s="10" t="s">
        <v>14</v>
      </c>
      <c r="C14" s="22">
        <v>33695</v>
      </c>
      <c r="D14" s="11">
        <v>42000</v>
      </c>
      <c r="E14" s="12">
        <v>136</v>
      </c>
      <c r="F14" s="13">
        <v>23500</v>
      </c>
      <c r="H14" s="9"/>
      <c r="I14" s="11"/>
      <c r="J14" s="11"/>
      <c r="K14" s="10"/>
      <c r="L14" s="10"/>
      <c r="M14" s="10"/>
      <c r="N14" s="10"/>
    </row>
    <row r="15" spans="1:14" x14ac:dyDescent="0.45">
      <c r="A15" s="4" t="s">
        <v>2</v>
      </c>
      <c r="B15" s="5" t="s">
        <v>15</v>
      </c>
      <c r="C15" s="21">
        <v>33573</v>
      </c>
      <c r="D15" s="6">
        <v>87000</v>
      </c>
      <c r="E15" s="7">
        <v>184</v>
      </c>
      <c r="F15" s="8">
        <v>16000</v>
      </c>
      <c r="H15" s="4"/>
      <c r="I15" s="6"/>
      <c r="J15" s="6"/>
      <c r="K15" s="5"/>
      <c r="L15" s="5"/>
      <c r="M15" s="5"/>
      <c r="N15" s="5"/>
    </row>
    <row r="16" spans="1:14" x14ac:dyDescent="0.45">
      <c r="A16" s="9" t="s">
        <v>5</v>
      </c>
      <c r="B16" s="10" t="s">
        <v>16</v>
      </c>
      <c r="C16" s="22">
        <v>32964</v>
      </c>
      <c r="D16" s="11">
        <v>72000</v>
      </c>
      <c r="E16" s="12">
        <v>90</v>
      </c>
      <c r="F16" s="13">
        <v>8000</v>
      </c>
      <c r="H16" s="9"/>
      <c r="I16" s="11"/>
      <c r="J16" s="11"/>
      <c r="K16" s="10"/>
      <c r="L16" s="10"/>
      <c r="M16" s="10"/>
      <c r="N16" s="10"/>
    </row>
    <row r="17" spans="1:14" x14ac:dyDescent="0.45">
      <c r="A17" s="4" t="s">
        <v>5</v>
      </c>
      <c r="B17" s="5" t="s">
        <v>17</v>
      </c>
      <c r="C17" s="21">
        <v>33055</v>
      </c>
      <c r="D17" s="6">
        <v>63000</v>
      </c>
      <c r="E17" s="7">
        <v>101</v>
      </c>
      <c r="F17" s="8">
        <v>10000</v>
      </c>
      <c r="H17" s="4"/>
      <c r="I17" s="6"/>
      <c r="J17" s="6"/>
      <c r="K17" s="5"/>
      <c r="L17" s="5"/>
      <c r="M17" s="5"/>
      <c r="N17" s="5"/>
    </row>
    <row r="18" spans="1:14" x14ac:dyDescent="0.45">
      <c r="A18" s="9" t="s">
        <v>5</v>
      </c>
      <c r="B18" s="10" t="s">
        <v>18</v>
      </c>
      <c r="C18" s="22">
        <v>33664</v>
      </c>
      <c r="D18" s="11">
        <v>47000</v>
      </c>
      <c r="E18" s="12">
        <v>121</v>
      </c>
      <c r="F18" s="13">
        <v>12000</v>
      </c>
      <c r="H18" s="9"/>
      <c r="I18" s="11"/>
      <c r="J18" s="11"/>
      <c r="K18" s="10"/>
      <c r="L18" s="10"/>
      <c r="M18" s="10"/>
      <c r="N18" s="10"/>
    </row>
    <row r="19" spans="1:14" x14ac:dyDescent="0.45">
      <c r="A19" s="4" t="s">
        <v>5</v>
      </c>
      <c r="B19" s="5" t="s">
        <v>18</v>
      </c>
      <c r="C19" s="21">
        <v>34182</v>
      </c>
      <c r="D19" s="6">
        <v>28000</v>
      </c>
      <c r="E19" s="7">
        <v>121</v>
      </c>
      <c r="F19" s="8">
        <v>17500</v>
      </c>
      <c r="H19" s="4"/>
      <c r="I19" s="6"/>
      <c r="J19" s="6"/>
      <c r="K19" s="5"/>
      <c r="L19" s="5"/>
      <c r="M19" s="5"/>
      <c r="N19" s="5"/>
    </row>
    <row r="20" spans="1:14" x14ac:dyDescent="0.45">
      <c r="A20" s="9" t="s">
        <v>10</v>
      </c>
      <c r="B20" s="10" t="s">
        <v>19</v>
      </c>
      <c r="C20" s="22">
        <v>33270</v>
      </c>
      <c r="D20" s="11">
        <v>72000</v>
      </c>
      <c r="E20" s="12">
        <v>107</v>
      </c>
      <c r="F20" s="13">
        <v>10000</v>
      </c>
      <c r="H20" s="9"/>
      <c r="I20" s="11"/>
      <c r="J20" s="11"/>
      <c r="K20" s="10"/>
      <c r="L20" s="10"/>
      <c r="M20" s="10"/>
      <c r="N20" s="10"/>
    </row>
    <row r="21" spans="1:14" x14ac:dyDescent="0.45">
      <c r="A21" s="4" t="s">
        <v>10</v>
      </c>
      <c r="B21" s="5" t="s">
        <v>20</v>
      </c>
      <c r="C21" s="21">
        <v>33939</v>
      </c>
      <c r="D21" s="6">
        <v>48000</v>
      </c>
      <c r="E21" s="7">
        <v>157</v>
      </c>
      <c r="F21" s="8">
        <v>20500</v>
      </c>
      <c r="H21" s="4"/>
      <c r="I21" s="6"/>
      <c r="J21" s="6"/>
      <c r="K21" s="5"/>
      <c r="L21" s="5"/>
      <c r="M21" s="5"/>
      <c r="N21" s="5"/>
    </row>
    <row r="22" spans="1:14" x14ac:dyDescent="0.45">
      <c r="A22" s="9" t="s">
        <v>12</v>
      </c>
      <c r="B22" s="10" t="s">
        <v>21</v>
      </c>
      <c r="C22" s="22">
        <v>33695</v>
      </c>
      <c r="D22" s="11">
        <v>34000</v>
      </c>
      <c r="E22" s="12">
        <v>150</v>
      </c>
      <c r="F22" s="13">
        <v>31000</v>
      </c>
      <c r="H22" s="9"/>
      <c r="I22" s="11"/>
      <c r="J22" s="11"/>
      <c r="K22" s="10"/>
      <c r="L22" s="10"/>
      <c r="M22" s="10"/>
      <c r="N22" s="10"/>
    </row>
    <row r="23" spans="1:14" x14ac:dyDescent="0.45">
      <c r="A23" s="4" t="s">
        <v>12</v>
      </c>
      <c r="B23" s="5" t="s">
        <v>21</v>
      </c>
      <c r="C23" s="21">
        <v>34274</v>
      </c>
      <c r="D23" s="6">
        <v>24000</v>
      </c>
      <c r="E23" s="7">
        <v>150</v>
      </c>
      <c r="F23" s="8">
        <v>36000</v>
      </c>
      <c r="H23" s="4"/>
      <c r="I23" s="6"/>
      <c r="J23" s="6"/>
      <c r="K23" s="5"/>
      <c r="L23" s="5"/>
      <c r="M23" s="5"/>
      <c r="N23" s="5"/>
    </row>
    <row r="24" spans="1:14" x14ac:dyDescent="0.45">
      <c r="A24" s="9" t="s">
        <v>12</v>
      </c>
      <c r="B24" s="10" t="s">
        <v>22</v>
      </c>
      <c r="C24" s="22">
        <v>32690</v>
      </c>
      <c r="D24" s="11">
        <v>125000</v>
      </c>
      <c r="E24" s="12">
        <v>136</v>
      </c>
      <c r="F24" s="13">
        <v>21000</v>
      </c>
      <c r="H24" s="9"/>
      <c r="I24" s="11"/>
      <c r="J24" s="11"/>
      <c r="K24" s="10"/>
      <c r="L24" s="10"/>
      <c r="M24" s="10"/>
      <c r="N24" s="10"/>
    </row>
    <row r="25" spans="1:14" x14ac:dyDescent="0.45">
      <c r="A25" s="4" t="s">
        <v>12</v>
      </c>
      <c r="B25" s="5" t="s">
        <v>23</v>
      </c>
      <c r="C25" s="21">
        <v>31898</v>
      </c>
      <c r="D25" s="6">
        <v>145000</v>
      </c>
      <c r="E25" s="7">
        <v>136</v>
      </c>
      <c r="F25" s="8">
        <v>17500</v>
      </c>
      <c r="H25" s="4"/>
      <c r="I25" s="6"/>
      <c r="J25" s="6"/>
      <c r="K25" s="5"/>
      <c r="L25" s="5"/>
      <c r="M25" s="5"/>
      <c r="N25" s="5"/>
    </row>
    <row r="26" spans="1:14" x14ac:dyDescent="0.45">
      <c r="A26" s="9" t="s">
        <v>8</v>
      </c>
      <c r="B26" s="10" t="s">
        <v>24</v>
      </c>
      <c r="C26" s="22">
        <v>31229</v>
      </c>
      <c r="D26" s="11">
        <v>157000</v>
      </c>
      <c r="E26" s="12">
        <v>117</v>
      </c>
      <c r="F26" s="13">
        <v>7500</v>
      </c>
      <c r="H26" s="9"/>
      <c r="I26" s="11"/>
      <c r="J26" s="11"/>
      <c r="K26" s="10"/>
      <c r="L26" s="10"/>
      <c r="M26" s="10"/>
      <c r="N26" s="10"/>
    </row>
    <row r="27" spans="1:14" x14ac:dyDescent="0.45">
      <c r="A27" s="4" t="s">
        <v>8</v>
      </c>
      <c r="B27" s="5" t="s">
        <v>25</v>
      </c>
      <c r="C27" s="21">
        <v>32051</v>
      </c>
      <c r="D27" s="6">
        <v>144000</v>
      </c>
      <c r="E27" s="7"/>
      <c r="F27" s="8">
        <v>8500</v>
      </c>
      <c r="H27" s="4"/>
      <c r="I27" s="6"/>
      <c r="J27" s="6"/>
      <c r="K27" s="5"/>
      <c r="L27" s="5"/>
      <c r="M27" s="5"/>
      <c r="N27" s="5"/>
    </row>
    <row r="28" spans="1:14" x14ac:dyDescent="0.45">
      <c r="A28" s="9" t="s">
        <v>8</v>
      </c>
      <c r="B28" s="10" t="s">
        <v>26</v>
      </c>
      <c r="C28" s="22">
        <v>32143</v>
      </c>
      <c r="D28" s="11">
        <v>115000</v>
      </c>
      <c r="E28" s="12">
        <v>135</v>
      </c>
      <c r="F28" s="13">
        <v>9500</v>
      </c>
      <c r="H28" s="9"/>
      <c r="I28" s="11"/>
      <c r="J28" s="11"/>
      <c r="K28" s="10"/>
      <c r="L28" s="10"/>
      <c r="M28" s="10"/>
      <c r="N28" s="10"/>
    </row>
    <row r="29" spans="1:14" x14ac:dyDescent="0.45">
      <c r="A29" s="4" t="s">
        <v>10</v>
      </c>
      <c r="B29" s="5" t="s">
        <v>27</v>
      </c>
      <c r="C29" s="21">
        <v>31168</v>
      </c>
      <c r="D29" s="6">
        <v>145000</v>
      </c>
      <c r="E29" s="7">
        <v>145</v>
      </c>
      <c r="F29" s="8">
        <v>3500</v>
      </c>
      <c r="H29" s="4"/>
      <c r="I29" s="6"/>
      <c r="J29" s="6"/>
      <c r="K29" s="5"/>
      <c r="L29" s="5"/>
      <c r="M29" s="5"/>
      <c r="N29" s="5"/>
    </row>
    <row r="30" spans="1:14" x14ac:dyDescent="0.45">
      <c r="A30" s="9" t="s">
        <v>12</v>
      </c>
      <c r="B30" s="10" t="s">
        <v>28</v>
      </c>
      <c r="C30" s="22">
        <v>32478</v>
      </c>
      <c r="D30" s="11">
        <v>113000</v>
      </c>
      <c r="E30" s="12">
        <v>150</v>
      </c>
      <c r="F30" s="13">
        <v>19500</v>
      </c>
      <c r="H30" s="9"/>
      <c r="I30" s="11"/>
      <c r="J30" s="11"/>
      <c r="K30" s="10"/>
      <c r="L30" s="10"/>
      <c r="M30" s="10"/>
      <c r="N30" s="10"/>
    </row>
    <row r="31" spans="1:14" x14ac:dyDescent="0.45">
      <c r="A31" s="4" t="s">
        <v>12</v>
      </c>
      <c r="B31" s="5" t="s">
        <v>29</v>
      </c>
      <c r="C31" s="21">
        <v>28491</v>
      </c>
      <c r="D31" s="6">
        <v>230000</v>
      </c>
      <c r="E31" s="7">
        <v>170</v>
      </c>
      <c r="F31" s="8">
        <v>5500</v>
      </c>
      <c r="H31" s="4"/>
      <c r="I31" s="6"/>
      <c r="J31" s="6"/>
      <c r="K31" s="5"/>
      <c r="L31" s="5"/>
      <c r="M31" s="5"/>
      <c r="N31" s="5"/>
    </row>
    <row r="32" spans="1:14" x14ac:dyDescent="0.45">
      <c r="A32" s="9" t="s">
        <v>12</v>
      </c>
      <c r="B32" s="10" t="s">
        <v>30</v>
      </c>
      <c r="C32" s="22">
        <v>33695</v>
      </c>
      <c r="D32" s="11">
        <v>75000</v>
      </c>
      <c r="E32" s="12">
        <v>180</v>
      </c>
      <c r="F32" s="13">
        <v>35000</v>
      </c>
      <c r="H32" s="9"/>
      <c r="I32" s="11"/>
      <c r="J32" s="11"/>
      <c r="K32" s="10"/>
      <c r="L32" s="10"/>
      <c r="M32" s="10"/>
      <c r="N32" s="10"/>
    </row>
    <row r="33" spans="1:14" x14ac:dyDescent="0.45">
      <c r="A33" s="4" t="s">
        <v>12</v>
      </c>
      <c r="B33" s="5" t="s">
        <v>31</v>
      </c>
      <c r="C33" s="21">
        <v>32905</v>
      </c>
      <c r="D33" s="6">
        <v>101000</v>
      </c>
      <c r="E33" s="7">
        <v>180</v>
      </c>
      <c r="F33" s="8">
        <v>31500</v>
      </c>
      <c r="H33" s="4"/>
      <c r="I33" s="6"/>
      <c r="J33" s="6"/>
      <c r="K33" s="5"/>
      <c r="L33" s="5"/>
      <c r="M33" s="5"/>
      <c r="N33" s="5"/>
    </row>
    <row r="34" spans="1:14" x14ac:dyDescent="0.45">
      <c r="A34" s="9" t="s">
        <v>12</v>
      </c>
      <c r="B34" s="10" t="s">
        <v>31</v>
      </c>
      <c r="C34" s="22">
        <v>33543</v>
      </c>
      <c r="D34" s="11">
        <v>90000</v>
      </c>
      <c r="E34" s="12">
        <v>180</v>
      </c>
      <c r="F34" s="13">
        <v>40500</v>
      </c>
      <c r="H34" s="9"/>
      <c r="I34" s="11"/>
      <c r="J34" s="11"/>
      <c r="K34" s="10"/>
      <c r="L34" s="10"/>
      <c r="M34" s="10"/>
      <c r="N34" s="10"/>
    </row>
    <row r="35" spans="1:14" x14ac:dyDescent="0.45">
      <c r="A35" s="4" t="s">
        <v>5</v>
      </c>
      <c r="B35" s="5" t="s">
        <v>32</v>
      </c>
      <c r="C35" s="21">
        <v>32629</v>
      </c>
      <c r="D35" s="6">
        <v>92000</v>
      </c>
      <c r="E35" s="7">
        <v>90</v>
      </c>
      <c r="F35" s="8">
        <v>8000</v>
      </c>
      <c r="H35" s="4"/>
      <c r="I35" s="6"/>
      <c r="J35" s="6"/>
      <c r="K35" s="5"/>
      <c r="L35" s="5"/>
      <c r="M35" s="5"/>
      <c r="N35" s="5"/>
    </row>
    <row r="36" spans="1:14" x14ac:dyDescent="0.45">
      <c r="A36" s="9" t="s">
        <v>5</v>
      </c>
      <c r="B36" s="10" t="s">
        <v>33</v>
      </c>
      <c r="C36" s="22">
        <v>32964</v>
      </c>
      <c r="D36" s="11">
        <v>85000</v>
      </c>
      <c r="E36" s="12">
        <v>121</v>
      </c>
      <c r="F36" s="13">
        <v>12500</v>
      </c>
      <c r="H36" s="9"/>
      <c r="I36" s="11"/>
      <c r="J36" s="11"/>
      <c r="K36" s="10"/>
      <c r="L36" s="10"/>
      <c r="M36" s="10"/>
      <c r="N36" s="10"/>
    </row>
    <row r="37" spans="1:14" x14ac:dyDescent="0.45">
      <c r="A37" s="4" t="s">
        <v>5</v>
      </c>
      <c r="B37" s="5" t="s">
        <v>34</v>
      </c>
      <c r="C37" s="21">
        <v>33878</v>
      </c>
      <c r="D37" s="6">
        <v>45000</v>
      </c>
      <c r="E37" s="7">
        <v>121</v>
      </c>
      <c r="F37" s="8">
        <v>16500</v>
      </c>
      <c r="H37" s="4"/>
      <c r="I37" s="6"/>
      <c r="J37" s="6"/>
      <c r="K37" s="5"/>
      <c r="L37" s="5"/>
      <c r="M37" s="5"/>
      <c r="N37" s="5"/>
    </row>
    <row r="38" spans="1:14" x14ac:dyDescent="0.45">
      <c r="A38" s="9" t="s">
        <v>12</v>
      </c>
      <c r="B38" s="10" t="s">
        <v>35</v>
      </c>
      <c r="C38" s="22">
        <v>30651</v>
      </c>
      <c r="D38" s="11">
        <v>97000</v>
      </c>
      <c r="E38" s="12"/>
      <c r="F38" s="13">
        <v>22500</v>
      </c>
      <c r="H38" s="9"/>
      <c r="I38" s="11"/>
      <c r="J38" s="11"/>
      <c r="K38" s="10"/>
      <c r="L38" s="10"/>
      <c r="M38" s="10"/>
      <c r="N38" s="10"/>
    </row>
    <row r="39" spans="1:14" x14ac:dyDescent="0.45">
      <c r="A39" s="4" t="s">
        <v>12</v>
      </c>
      <c r="B39" s="5" t="s">
        <v>36</v>
      </c>
      <c r="C39" s="21">
        <v>33664</v>
      </c>
      <c r="D39" s="6">
        <v>52000</v>
      </c>
      <c r="E39" s="7">
        <v>320</v>
      </c>
      <c r="F39" s="8">
        <v>52000</v>
      </c>
      <c r="H39" s="4"/>
      <c r="I39" s="6"/>
      <c r="J39" s="6"/>
      <c r="K39" s="5"/>
      <c r="L39" s="5"/>
      <c r="M39" s="5"/>
      <c r="N39" s="5"/>
    </row>
    <row r="40" spans="1:14" x14ac:dyDescent="0.45">
      <c r="A40" s="9" t="s">
        <v>12</v>
      </c>
      <c r="B40" s="10" t="s">
        <v>37</v>
      </c>
      <c r="C40" s="22">
        <v>34151</v>
      </c>
      <c r="D40" s="11">
        <v>23000</v>
      </c>
      <c r="E40" s="12">
        <v>320</v>
      </c>
      <c r="F40" s="13">
        <v>70000</v>
      </c>
      <c r="H40" s="9"/>
      <c r="I40" s="11"/>
      <c r="J40" s="11"/>
      <c r="K40" s="10"/>
      <c r="L40" s="10"/>
      <c r="M40" s="10"/>
      <c r="N40" s="10"/>
    </row>
    <row r="41" spans="1:14" x14ac:dyDescent="0.45">
      <c r="A41" s="4" t="s">
        <v>5</v>
      </c>
      <c r="B41" s="5" t="s">
        <v>38</v>
      </c>
      <c r="C41" s="21">
        <v>31990</v>
      </c>
      <c r="D41" s="6">
        <v>125000</v>
      </c>
      <c r="E41" s="7">
        <v>155</v>
      </c>
      <c r="F41" s="8">
        <v>8500</v>
      </c>
      <c r="H41" s="4"/>
      <c r="I41" s="6"/>
      <c r="J41" s="6"/>
      <c r="K41" s="5"/>
      <c r="L41" s="5"/>
      <c r="M41" s="5"/>
      <c r="N41" s="5"/>
    </row>
    <row r="42" spans="1:14" x14ac:dyDescent="0.45">
      <c r="A42" s="9" t="s">
        <v>12</v>
      </c>
      <c r="B42" s="10" t="s">
        <v>39</v>
      </c>
      <c r="C42" s="22">
        <v>34243</v>
      </c>
      <c r="D42" s="11">
        <v>27000</v>
      </c>
      <c r="E42" s="12">
        <v>394</v>
      </c>
      <c r="F42" s="13">
        <v>80000</v>
      </c>
      <c r="H42" s="9"/>
      <c r="I42" s="11"/>
      <c r="J42" s="11"/>
      <c r="K42" s="10"/>
      <c r="L42" s="10"/>
      <c r="M42" s="10"/>
      <c r="N42" s="10"/>
    </row>
    <row r="43" spans="1:14" x14ac:dyDescent="0.45">
      <c r="A43" s="4" t="s">
        <v>12</v>
      </c>
      <c r="B43" s="5" t="s">
        <v>40</v>
      </c>
      <c r="C43" s="21">
        <v>34151</v>
      </c>
      <c r="D43" s="6">
        <v>17000</v>
      </c>
      <c r="E43" s="7">
        <v>394</v>
      </c>
      <c r="F43" s="8">
        <v>100000</v>
      </c>
      <c r="H43" s="4"/>
      <c r="I43" s="6"/>
      <c r="J43" s="6"/>
      <c r="K43" s="5"/>
      <c r="L43" s="5"/>
      <c r="M43" s="5"/>
      <c r="N43" s="5"/>
    </row>
    <row r="44" spans="1:14" x14ac:dyDescent="0.45">
      <c r="A44" s="9" t="s">
        <v>5</v>
      </c>
      <c r="B44" s="10" t="s">
        <v>41</v>
      </c>
      <c r="C44" s="22">
        <v>33817</v>
      </c>
      <c r="D44" s="11">
        <v>52000</v>
      </c>
      <c r="E44" s="12"/>
      <c r="F44" s="13">
        <v>19500</v>
      </c>
      <c r="H44" s="9"/>
      <c r="I44" s="11"/>
      <c r="J44" s="11"/>
      <c r="K44" s="10"/>
      <c r="L44" s="10"/>
      <c r="M44" s="10"/>
      <c r="N44" s="10"/>
    </row>
    <row r="45" spans="1:14" x14ac:dyDescent="0.45">
      <c r="A45" s="4" t="s">
        <v>5</v>
      </c>
      <c r="B45" s="5" t="s">
        <v>42</v>
      </c>
      <c r="C45" s="21">
        <v>34243</v>
      </c>
      <c r="D45" s="6">
        <v>31000</v>
      </c>
      <c r="E45" s="7">
        <v>200</v>
      </c>
      <c r="F45" s="8">
        <v>25000</v>
      </c>
      <c r="H45" s="4"/>
      <c r="I45" s="6"/>
      <c r="J45" s="6"/>
      <c r="K45" s="5"/>
      <c r="L45" s="5"/>
      <c r="M45" s="5"/>
      <c r="N45" s="5"/>
    </row>
    <row r="46" spans="1:14" x14ac:dyDescent="0.45">
      <c r="A46" s="9" t="s">
        <v>8</v>
      </c>
      <c r="B46" s="10" t="s">
        <v>43</v>
      </c>
      <c r="C46" s="22">
        <v>33573</v>
      </c>
      <c r="D46" s="11">
        <v>72000</v>
      </c>
      <c r="E46" s="12">
        <v>123</v>
      </c>
      <c r="F46" s="13">
        <v>12500</v>
      </c>
      <c r="H46" s="9"/>
      <c r="I46" s="11"/>
      <c r="J46" s="11"/>
      <c r="K46" s="10"/>
      <c r="L46" s="10"/>
      <c r="M46" s="10"/>
      <c r="N46" s="10"/>
    </row>
    <row r="47" spans="1:14" x14ac:dyDescent="0.45">
      <c r="A47" s="4" t="s">
        <v>8</v>
      </c>
      <c r="B47" s="5" t="s">
        <v>44</v>
      </c>
      <c r="C47" s="21">
        <v>32905</v>
      </c>
      <c r="D47" s="6">
        <v>98000</v>
      </c>
      <c r="E47" s="7">
        <v>150</v>
      </c>
      <c r="F47" s="8">
        <v>10500</v>
      </c>
      <c r="H47" s="4"/>
      <c r="I47" s="6"/>
      <c r="J47" s="6"/>
      <c r="K47" s="5"/>
      <c r="L47" s="5"/>
      <c r="M47" s="5"/>
      <c r="N47" s="5"/>
    </row>
    <row r="48" spans="1:14" x14ac:dyDescent="0.45">
      <c r="A48" s="9" t="s">
        <v>8</v>
      </c>
      <c r="B48" s="10" t="s">
        <v>45</v>
      </c>
      <c r="C48" s="22">
        <v>32874</v>
      </c>
      <c r="D48" s="11">
        <v>102000</v>
      </c>
      <c r="E48" s="12">
        <v>123</v>
      </c>
      <c r="F48" s="13">
        <v>10000</v>
      </c>
      <c r="H48" s="9"/>
      <c r="I48" s="11"/>
      <c r="J48" s="11"/>
      <c r="K48" s="10"/>
      <c r="L48" s="10"/>
      <c r="M48" s="10"/>
      <c r="N48" s="10"/>
    </row>
    <row r="49" spans="1:14" x14ac:dyDescent="0.45">
      <c r="A49" s="4" t="s">
        <v>2</v>
      </c>
      <c r="B49" s="5" t="s">
        <v>46</v>
      </c>
      <c r="C49" s="21">
        <v>33939</v>
      </c>
      <c r="D49" s="6">
        <v>52000</v>
      </c>
      <c r="E49" s="7">
        <v>130</v>
      </c>
      <c r="F49" s="8">
        <v>31000</v>
      </c>
      <c r="H49" s="4"/>
      <c r="I49" s="6"/>
      <c r="J49" s="6"/>
      <c r="K49" s="5"/>
      <c r="L49" s="5"/>
      <c r="M49" s="5"/>
      <c r="N49" s="5"/>
    </row>
    <row r="50" spans="1:14" x14ac:dyDescent="0.45">
      <c r="A50" s="9" t="s">
        <v>2</v>
      </c>
      <c r="B50" s="10" t="s">
        <v>47</v>
      </c>
      <c r="C50" s="22">
        <v>32874</v>
      </c>
      <c r="D50" s="11">
        <v>71000</v>
      </c>
      <c r="E50" s="12">
        <v>150</v>
      </c>
      <c r="F50" s="13">
        <v>18000</v>
      </c>
      <c r="H50" s="9"/>
      <c r="I50" s="11"/>
      <c r="J50" s="11"/>
      <c r="K50" s="10"/>
      <c r="L50" s="10"/>
      <c r="M50" s="10"/>
      <c r="N50" s="10"/>
    </row>
    <row r="51" spans="1:14" x14ac:dyDescent="0.45">
      <c r="A51" s="4" t="s">
        <v>2</v>
      </c>
      <c r="B51" s="5" t="s">
        <v>48</v>
      </c>
      <c r="C51" s="21">
        <v>32325</v>
      </c>
      <c r="D51" s="6">
        <v>132000</v>
      </c>
      <c r="E51" s="7">
        <v>90</v>
      </c>
      <c r="F51" s="8">
        <v>3500</v>
      </c>
      <c r="H51" s="4"/>
      <c r="I51" s="6"/>
      <c r="J51" s="6"/>
      <c r="K51" s="5"/>
      <c r="L51" s="5"/>
      <c r="M51" s="5"/>
      <c r="N51" s="5"/>
    </row>
    <row r="52" spans="1:14" x14ac:dyDescent="0.45">
      <c r="A52" s="9" t="s">
        <v>8</v>
      </c>
      <c r="B52" s="10" t="s">
        <v>49</v>
      </c>
      <c r="C52" s="22">
        <v>34639</v>
      </c>
      <c r="D52" s="11">
        <v>7500</v>
      </c>
      <c r="E52" s="12"/>
      <c r="F52" s="13">
        <v>45000</v>
      </c>
      <c r="H52" s="9"/>
      <c r="I52" s="11"/>
      <c r="J52" s="11"/>
      <c r="K52" s="10"/>
      <c r="L52" s="10"/>
      <c r="M52" s="10"/>
      <c r="N52" s="10"/>
    </row>
    <row r="53" spans="1:14" x14ac:dyDescent="0.45">
      <c r="A53" s="4" t="s">
        <v>2</v>
      </c>
      <c r="B53" s="5" t="s">
        <v>50</v>
      </c>
      <c r="C53" s="21">
        <v>33878</v>
      </c>
      <c r="D53" s="6">
        <v>53000</v>
      </c>
      <c r="E53" s="7">
        <v>133</v>
      </c>
      <c r="F53" s="8">
        <v>19000</v>
      </c>
      <c r="H53" s="4"/>
      <c r="I53" s="6"/>
      <c r="J53" s="6"/>
      <c r="K53" s="5"/>
      <c r="L53" s="5"/>
      <c r="M53" s="5"/>
      <c r="N53" s="5"/>
    </row>
    <row r="54" spans="1:14" x14ac:dyDescent="0.45">
      <c r="A54" s="9" t="s">
        <v>8</v>
      </c>
      <c r="B54" s="10" t="s">
        <v>51</v>
      </c>
      <c r="C54" s="22">
        <v>32540</v>
      </c>
      <c r="D54" s="11">
        <v>134000</v>
      </c>
      <c r="E54" s="12">
        <v>170</v>
      </c>
      <c r="F54" s="13">
        <v>8500</v>
      </c>
      <c r="H54" s="9"/>
      <c r="I54" s="11"/>
      <c r="J54" s="11"/>
      <c r="K54" s="10"/>
      <c r="L54" s="10"/>
      <c r="M54" s="10"/>
      <c r="N54" s="10"/>
    </row>
    <row r="55" spans="1:14" x14ac:dyDescent="0.45">
      <c r="A55" s="4" t="s">
        <v>8</v>
      </c>
      <c r="B55" s="5" t="s">
        <v>52</v>
      </c>
      <c r="C55" s="21">
        <v>33909</v>
      </c>
      <c r="D55" s="6">
        <v>56000</v>
      </c>
      <c r="E55" s="7">
        <v>204</v>
      </c>
      <c r="F55" s="8">
        <v>30500</v>
      </c>
      <c r="H55" s="4"/>
      <c r="I55" s="6"/>
      <c r="J55" s="6"/>
      <c r="K55" s="5"/>
      <c r="L55" s="5"/>
      <c r="M55" s="5"/>
      <c r="N55" s="5"/>
    </row>
    <row r="56" spans="1:14" x14ac:dyDescent="0.45">
      <c r="A56" s="9" t="s">
        <v>2</v>
      </c>
      <c r="B56" s="10" t="s">
        <v>53</v>
      </c>
      <c r="C56" s="22">
        <v>34060</v>
      </c>
      <c r="D56" s="11">
        <v>60000</v>
      </c>
      <c r="E56" s="12">
        <v>150</v>
      </c>
      <c r="F56" s="13">
        <v>28000</v>
      </c>
      <c r="H56" s="9"/>
      <c r="I56" s="11"/>
      <c r="J56" s="11"/>
      <c r="K56" s="10"/>
      <c r="L56" s="10"/>
      <c r="M56" s="10"/>
      <c r="N56" s="10"/>
    </row>
    <row r="57" spans="1:14" x14ac:dyDescent="0.45">
      <c r="A57" s="4" t="s">
        <v>2</v>
      </c>
      <c r="B57" s="5" t="s">
        <v>53</v>
      </c>
      <c r="C57" s="21">
        <v>34335</v>
      </c>
      <c r="D57" s="6">
        <v>15000</v>
      </c>
      <c r="E57" s="7">
        <v>174</v>
      </c>
      <c r="F57" s="8">
        <v>50000</v>
      </c>
      <c r="H57" s="4"/>
      <c r="I57" s="6"/>
      <c r="J57" s="6"/>
      <c r="K57" s="5"/>
      <c r="L57" s="5"/>
      <c r="M57" s="5"/>
      <c r="N57" s="5"/>
    </row>
    <row r="58" spans="1:14" x14ac:dyDescent="0.45">
      <c r="A58" s="9" t="s">
        <v>54</v>
      </c>
      <c r="B58" s="10" t="s">
        <v>55</v>
      </c>
      <c r="C58" s="22">
        <v>33725</v>
      </c>
      <c r="D58" s="11">
        <v>37000</v>
      </c>
      <c r="E58" s="12"/>
      <c r="F58" s="13">
        <v>16000</v>
      </c>
      <c r="H58" s="9"/>
      <c r="I58" s="11"/>
      <c r="J58" s="11"/>
      <c r="K58" s="10"/>
      <c r="L58" s="10"/>
      <c r="M58" s="10"/>
      <c r="N58" s="10"/>
    </row>
    <row r="59" spans="1:14" x14ac:dyDescent="0.45">
      <c r="A59" s="4" t="s">
        <v>54</v>
      </c>
      <c r="B59" s="5" t="s">
        <v>56</v>
      </c>
      <c r="C59" s="21">
        <v>33635</v>
      </c>
      <c r="D59" s="6">
        <v>53000</v>
      </c>
      <c r="E59" s="7">
        <v>150</v>
      </c>
      <c r="F59" s="8">
        <v>19500</v>
      </c>
      <c r="H59" s="4"/>
      <c r="I59" s="6"/>
      <c r="J59" s="6"/>
      <c r="K59" s="5"/>
      <c r="L59" s="5"/>
      <c r="M59" s="5"/>
      <c r="N59" s="5"/>
    </row>
    <row r="60" spans="1:14" x14ac:dyDescent="0.45">
      <c r="A60" s="9" t="s">
        <v>57</v>
      </c>
      <c r="B60" s="10" t="s">
        <v>58</v>
      </c>
      <c r="C60" s="22">
        <v>33695</v>
      </c>
      <c r="D60" s="11">
        <v>34000</v>
      </c>
      <c r="E60" s="12">
        <v>241</v>
      </c>
      <c r="F60" s="13">
        <v>35000</v>
      </c>
      <c r="H60" s="9"/>
      <c r="I60" s="11"/>
      <c r="J60" s="11"/>
      <c r="K60" s="10"/>
      <c r="L60" s="10"/>
      <c r="M60" s="10"/>
      <c r="N60" s="10"/>
    </row>
    <row r="61" spans="1:14" x14ac:dyDescent="0.45">
      <c r="A61" s="4" t="s">
        <v>10</v>
      </c>
      <c r="B61" s="5" t="s">
        <v>59</v>
      </c>
      <c r="C61" s="21">
        <v>34243</v>
      </c>
      <c r="D61" s="6">
        <v>34000</v>
      </c>
      <c r="E61" s="7">
        <v>75</v>
      </c>
      <c r="F61" s="8">
        <v>9000</v>
      </c>
      <c r="H61" s="4"/>
      <c r="I61" s="6"/>
      <c r="J61" s="6"/>
      <c r="K61" s="5"/>
      <c r="L61" s="5"/>
      <c r="M61" s="5"/>
      <c r="N61" s="5"/>
    </row>
    <row r="62" spans="1:14" x14ac:dyDescent="0.45">
      <c r="A62" s="9" t="s">
        <v>10</v>
      </c>
      <c r="B62" s="10" t="s">
        <v>59</v>
      </c>
      <c r="C62" s="22">
        <v>34425</v>
      </c>
      <c r="D62" s="11">
        <v>21000</v>
      </c>
      <c r="E62" s="12">
        <v>75</v>
      </c>
      <c r="F62" s="13">
        <v>10000</v>
      </c>
      <c r="H62" s="9"/>
      <c r="I62" s="11"/>
      <c r="J62" s="11"/>
      <c r="K62" s="10"/>
      <c r="L62" s="10"/>
      <c r="M62" s="10"/>
      <c r="N62" s="10"/>
    </row>
    <row r="63" spans="1:14" x14ac:dyDescent="0.45">
      <c r="A63" s="4" t="s">
        <v>60</v>
      </c>
      <c r="B63" s="5" t="s">
        <v>61</v>
      </c>
      <c r="C63" s="21">
        <v>33055</v>
      </c>
      <c r="D63" s="6">
        <v>56000</v>
      </c>
      <c r="E63" s="7">
        <v>115</v>
      </c>
      <c r="F63" s="8">
        <v>15500</v>
      </c>
      <c r="H63" s="4"/>
      <c r="I63" s="6"/>
      <c r="J63" s="6"/>
      <c r="K63" s="5"/>
      <c r="L63" s="5"/>
      <c r="M63" s="5"/>
      <c r="N63" s="5"/>
    </row>
    <row r="64" spans="1:14" x14ac:dyDescent="0.45">
      <c r="A64" s="9" t="s">
        <v>60</v>
      </c>
      <c r="B64" s="10" t="s">
        <v>61</v>
      </c>
      <c r="C64" s="22">
        <v>33756</v>
      </c>
      <c r="D64" s="11">
        <v>37000</v>
      </c>
      <c r="E64" s="12">
        <v>115</v>
      </c>
      <c r="F64" s="13">
        <v>18000</v>
      </c>
      <c r="H64" s="9"/>
      <c r="I64" s="11"/>
      <c r="J64" s="11"/>
      <c r="K64" s="10"/>
      <c r="L64" s="10"/>
      <c r="M64" s="10"/>
      <c r="N64" s="10"/>
    </row>
    <row r="65" spans="1:14" x14ac:dyDescent="0.45">
      <c r="A65" s="4" t="s">
        <v>60</v>
      </c>
      <c r="B65" s="5" t="s">
        <v>62</v>
      </c>
      <c r="C65" s="21">
        <v>34425</v>
      </c>
      <c r="D65" s="6">
        <v>8000</v>
      </c>
      <c r="E65" s="7">
        <v>174</v>
      </c>
      <c r="F65" s="8">
        <v>30000</v>
      </c>
      <c r="H65" s="4"/>
      <c r="I65" s="6"/>
      <c r="J65" s="6"/>
      <c r="K65" s="5"/>
      <c r="L65" s="5"/>
      <c r="M65" s="5"/>
      <c r="N65" s="5"/>
    </row>
    <row r="66" spans="1:14" x14ac:dyDescent="0.45">
      <c r="A66" s="9" t="s">
        <v>54</v>
      </c>
      <c r="B66" s="10" t="s">
        <v>63</v>
      </c>
      <c r="C66" s="22">
        <v>33970</v>
      </c>
      <c r="D66" s="11">
        <v>23000</v>
      </c>
      <c r="E66" s="12">
        <v>90</v>
      </c>
      <c r="F66" s="13">
        <v>10000</v>
      </c>
      <c r="H66" s="9"/>
      <c r="I66" s="11"/>
      <c r="J66" s="11"/>
      <c r="K66" s="10"/>
      <c r="L66" s="10"/>
      <c r="M66" s="10"/>
      <c r="N66" s="10"/>
    </row>
    <row r="67" spans="1:14" x14ac:dyDescent="0.45">
      <c r="A67" s="4" t="s">
        <v>10</v>
      </c>
      <c r="B67" s="5" t="s">
        <v>64</v>
      </c>
      <c r="C67" s="21">
        <v>32813</v>
      </c>
      <c r="D67" s="6">
        <v>120000</v>
      </c>
      <c r="E67" s="7"/>
      <c r="F67" s="8">
        <v>9500</v>
      </c>
      <c r="H67" s="4"/>
      <c r="I67" s="6"/>
      <c r="J67" s="6"/>
      <c r="K67" s="5"/>
      <c r="L67" s="5"/>
      <c r="M67" s="5"/>
      <c r="N67" s="5"/>
    </row>
    <row r="68" spans="1:14" x14ac:dyDescent="0.45">
      <c r="A68" s="9" t="s">
        <v>10</v>
      </c>
      <c r="B68" s="10" t="s">
        <v>64</v>
      </c>
      <c r="C68" s="22">
        <v>33117</v>
      </c>
      <c r="D68" s="11">
        <v>67000</v>
      </c>
      <c r="E68" s="12">
        <v>101</v>
      </c>
      <c r="F68" s="13">
        <v>10000</v>
      </c>
      <c r="H68" s="9"/>
      <c r="I68" s="11"/>
      <c r="J68" s="11"/>
      <c r="K68" s="10"/>
      <c r="L68" s="10"/>
      <c r="M68" s="10"/>
      <c r="N68" s="10"/>
    </row>
    <row r="69" spans="1:14" x14ac:dyDescent="0.45">
      <c r="A69" s="4" t="s">
        <v>10</v>
      </c>
      <c r="B69" s="5" t="s">
        <v>64</v>
      </c>
      <c r="C69" s="21">
        <v>33573</v>
      </c>
      <c r="D69" s="6">
        <v>72000</v>
      </c>
      <c r="E69" s="7">
        <v>88</v>
      </c>
      <c r="F69" s="8">
        <v>10000</v>
      </c>
      <c r="H69" s="4"/>
      <c r="I69" s="6"/>
      <c r="J69" s="6"/>
      <c r="K69" s="5"/>
      <c r="L69" s="5"/>
      <c r="M69" s="5"/>
      <c r="N69" s="5"/>
    </row>
    <row r="70" spans="1:14" x14ac:dyDescent="0.45">
      <c r="A70" s="9" t="s">
        <v>60</v>
      </c>
      <c r="B70" s="10" t="s">
        <v>65</v>
      </c>
      <c r="C70" s="22">
        <v>33298</v>
      </c>
      <c r="D70" s="11">
        <v>64000</v>
      </c>
      <c r="E70" s="12">
        <v>100</v>
      </c>
      <c r="F70" s="13">
        <v>9500</v>
      </c>
      <c r="H70" s="9"/>
      <c r="I70" s="11"/>
      <c r="J70" s="11"/>
      <c r="K70" s="10"/>
      <c r="L70" s="10"/>
      <c r="M70" s="10"/>
      <c r="N70" s="10"/>
    </row>
    <row r="71" spans="1:14" x14ac:dyDescent="0.45">
      <c r="A71" s="4" t="s">
        <v>60</v>
      </c>
      <c r="B71" s="5" t="s">
        <v>66</v>
      </c>
      <c r="C71" s="21">
        <v>33482</v>
      </c>
      <c r="D71" s="6">
        <v>63000</v>
      </c>
      <c r="E71" s="7">
        <v>110</v>
      </c>
      <c r="F71" s="8">
        <v>11500</v>
      </c>
      <c r="H71" s="4"/>
      <c r="I71" s="6"/>
      <c r="J71" s="6"/>
      <c r="K71" s="5"/>
      <c r="L71" s="5"/>
      <c r="M71" s="5"/>
      <c r="N71" s="5"/>
    </row>
    <row r="72" spans="1:14" x14ac:dyDescent="0.45">
      <c r="A72" s="9" t="s">
        <v>60</v>
      </c>
      <c r="B72" s="10" t="s">
        <v>66</v>
      </c>
      <c r="C72" s="22">
        <v>33786</v>
      </c>
      <c r="D72" s="11">
        <v>48000</v>
      </c>
      <c r="E72" s="12"/>
      <c r="F72" s="13">
        <v>12500</v>
      </c>
      <c r="H72" s="9"/>
      <c r="I72" s="11"/>
      <c r="J72" s="11"/>
      <c r="K72" s="10"/>
      <c r="L72" s="10"/>
      <c r="M72" s="10"/>
      <c r="N72" s="10"/>
    </row>
    <row r="73" spans="1:14" x14ac:dyDescent="0.45">
      <c r="A73" s="4" t="s">
        <v>60</v>
      </c>
      <c r="B73" s="5" t="s">
        <v>66</v>
      </c>
      <c r="C73" s="21">
        <v>34121</v>
      </c>
      <c r="D73" s="6">
        <v>56000</v>
      </c>
      <c r="E73" s="7">
        <v>115</v>
      </c>
      <c r="F73" s="8">
        <v>15000</v>
      </c>
      <c r="H73" s="4"/>
      <c r="I73" s="6"/>
      <c r="J73" s="6"/>
      <c r="K73" s="5"/>
      <c r="L73" s="5"/>
      <c r="M73" s="5"/>
      <c r="N73" s="5"/>
    </row>
    <row r="74" spans="1:14" x14ac:dyDescent="0.45">
      <c r="A74" s="9" t="s">
        <v>60</v>
      </c>
      <c r="B74" s="10" t="s">
        <v>67</v>
      </c>
      <c r="C74" s="22">
        <v>32629</v>
      </c>
      <c r="D74" s="11">
        <v>87000</v>
      </c>
      <c r="E74" s="12">
        <v>75</v>
      </c>
      <c r="F74" s="13">
        <v>7500</v>
      </c>
      <c r="H74" s="9"/>
      <c r="I74" s="11"/>
      <c r="J74" s="11"/>
      <c r="K74" s="10"/>
      <c r="L74" s="10"/>
      <c r="M74" s="10"/>
      <c r="N74" s="10"/>
    </row>
    <row r="75" spans="1:14" x14ac:dyDescent="0.45">
      <c r="A75" s="4" t="s">
        <v>60</v>
      </c>
      <c r="B75" s="5" t="s">
        <v>68</v>
      </c>
      <c r="C75" s="21">
        <v>31990</v>
      </c>
      <c r="D75" s="6">
        <v>105000</v>
      </c>
      <c r="E75" s="7">
        <v>75</v>
      </c>
      <c r="F75" s="8">
        <v>5500</v>
      </c>
      <c r="H75" s="4"/>
      <c r="I75" s="6"/>
      <c r="J75" s="6"/>
      <c r="K75" s="5"/>
      <c r="L75" s="5"/>
      <c r="M75" s="5"/>
      <c r="N75" s="5"/>
    </row>
    <row r="76" spans="1:14" x14ac:dyDescent="0.45">
      <c r="A76" s="9" t="s">
        <v>60</v>
      </c>
      <c r="B76" s="10" t="s">
        <v>69</v>
      </c>
      <c r="C76" s="22">
        <v>34335</v>
      </c>
      <c r="D76" s="11">
        <v>13000</v>
      </c>
      <c r="E76" s="12">
        <v>174</v>
      </c>
      <c r="F76" s="13">
        <v>25500</v>
      </c>
      <c r="H76" s="9"/>
      <c r="I76" s="11"/>
      <c r="J76" s="11"/>
      <c r="K76" s="10"/>
      <c r="L76" s="10"/>
      <c r="M76" s="10"/>
      <c r="N76" s="10"/>
    </row>
    <row r="77" spans="1:14" x14ac:dyDescent="0.45">
      <c r="A77" s="4" t="s">
        <v>54</v>
      </c>
      <c r="B77" s="5" t="s">
        <v>70</v>
      </c>
      <c r="C77" s="21">
        <v>32234</v>
      </c>
      <c r="D77" s="6">
        <v>74000</v>
      </c>
      <c r="E77" s="7"/>
      <c r="F77" s="8">
        <v>5000</v>
      </c>
      <c r="H77" s="4"/>
      <c r="I77" s="6"/>
      <c r="J77" s="6"/>
      <c r="K77" s="5"/>
      <c r="L77" s="5"/>
      <c r="M77" s="5"/>
      <c r="N77" s="5"/>
    </row>
    <row r="78" spans="1:14" x14ac:dyDescent="0.45">
      <c r="A78" s="9" t="s">
        <v>10</v>
      </c>
      <c r="B78" s="10" t="s">
        <v>71</v>
      </c>
      <c r="C78" s="22">
        <v>34121</v>
      </c>
      <c r="D78" s="11">
        <v>27000</v>
      </c>
      <c r="E78" s="12">
        <v>113</v>
      </c>
      <c r="F78" s="13">
        <v>20000</v>
      </c>
      <c r="H78" s="9"/>
      <c r="I78" s="11"/>
      <c r="J78" s="11"/>
      <c r="K78" s="10"/>
      <c r="L78" s="10"/>
      <c r="M78" s="10"/>
      <c r="N78" s="10"/>
    </row>
    <row r="79" spans="1:14" x14ac:dyDescent="0.45">
      <c r="A79" s="4" t="s">
        <v>10</v>
      </c>
      <c r="B79" s="5" t="s">
        <v>71</v>
      </c>
      <c r="C79" s="21">
        <v>34366</v>
      </c>
      <c r="D79" s="6">
        <v>15000</v>
      </c>
      <c r="E79" s="7">
        <v>113</v>
      </c>
      <c r="F79" s="8">
        <v>21500</v>
      </c>
      <c r="H79" s="4"/>
      <c r="I79" s="6"/>
      <c r="J79" s="6"/>
      <c r="K79" s="5"/>
      <c r="L79" s="5"/>
      <c r="M79" s="5"/>
      <c r="N79" s="5"/>
    </row>
    <row r="80" spans="1:14" x14ac:dyDescent="0.45">
      <c r="A80" s="9" t="s">
        <v>72</v>
      </c>
      <c r="B80" s="10" t="s">
        <v>73</v>
      </c>
      <c r="C80" s="22">
        <v>34090</v>
      </c>
      <c r="D80" s="11">
        <v>32000</v>
      </c>
      <c r="E80" s="12"/>
      <c r="F80" s="13">
        <v>22000</v>
      </c>
      <c r="H80" s="9"/>
      <c r="I80" s="11"/>
      <c r="J80" s="11"/>
      <c r="K80" s="10"/>
      <c r="L80" s="10"/>
      <c r="M80" s="10"/>
      <c r="N80" s="10"/>
    </row>
    <row r="81" spans="1:14" x14ac:dyDescent="0.45">
      <c r="A81" s="4" t="s">
        <v>54</v>
      </c>
      <c r="B81" s="5" t="s">
        <v>74</v>
      </c>
      <c r="C81" s="21">
        <v>32994</v>
      </c>
      <c r="D81" s="6">
        <v>84000</v>
      </c>
      <c r="E81" s="7">
        <v>115</v>
      </c>
      <c r="F81" s="8">
        <v>13000</v>
      </c>
      <c r="H81" s="4"/>
      <c r="I81" s="6"/>
      <c r="J81" s="6"/>
      <c r="K81" s="5"/>
      <c r="L81" s="5"/>
      <c r="M81" s="5"/>
      <c r="N81" s="5"/>
    </row>
    <row r="82" spans="1:14" x14ac:dyDescent="0.45">
      <c r="A82" s="9" t="s">
        <v>54</v>
      </c>
      <c r="B82" s="10" t="s">
        <v>74</v>
      </c>
      <c r="C82" s="22">
        <v>33420</v>
      </c>
      <c r="D82" s="11">
        <v>105000</v>
      </c>
      <c r="E82" s="12">
        <v>125</v>
      </c>
      <c r="F82" s="13">
        <v>15000</v>
      </c>
      <c r="H82" s="9"/>
      <c r="I82" s="11"/>
      <c r="J82" s="11"/>
      <c r="K82" s="10"/>
      <c r="L82" s="10"/>
      <c r="M82" s="10"/>
      <c r="N82" s="10"/>
    </row>
    <row r="83" spans="1:14" x14ac:dyDescent="0.45">
      <c r="A83" s="4" t="s">
        <v>54</v>
      </c>
      <c r="B83" s="5" t="s">
        <v>74</v>
      </c>
      <c r="C83" s="21">
        <v>33451</v>
      </c>
      <c r="D83" s="6">
        <v>60000</v>
      </c>
      <c r="E83" s="7">
        <v>201</v>
      </c>
      <c r="F83" s="8">
        <v>22500</v>
      </c>
      <c r="H83" s="4"/>
      <c r="I83" s="6"/>
      <c r="J83" s="6"/>
      <c r="K83" s="5"/>
      <c r="L83" s="5"/>
      <c r="M83" s="5"/>
      <c r="N83" s="5"/>
    </row>
    <row r="84" spans="1:14" x14ac:dyDescent="0.45">
      <c r="A84" s="9" t="s">
        <v>60</v>
      </c>
      <c r="B84" s="10" t="s">
        <v>75</v>
      </c>
      <c r="C84" s="22">
        <v>32933</v>
      </c>
      <c r="D84" s="11">
        <v>72000</v>
      </c>
      <c r="E84" s="12">
        <v>75</v>
      </c>
      <c r="F84" s="13">
        <v>13500</v>
      </c>
      <c r="H84" s="9"/>
      <c r="I84" s="11"/>
      <c r="J84" s="11"/>
      <c r="K84" s="10"/>
      <c r="L84" s="10"/>
      <c r="M84" s="10"/>
      <c r="N84" s="10"/>
    </row>
    <row r="85" spans="1:14" x14ac:dyDescent="0.45">
      <c r="A85" s="4" t="s">
        <v>60</v>
      </c>
      <c r="B85" s="5" t="s">
        <v>75</v>
      </c>
      <c r="C85" s="21">
        <v>33178</v>
      </c>
      <c r="D85" s="6">
        <v>78000</v>
      </c>
      <c r="E85" s="7">
        <v>90</v>
      </c>
      <c r="F85" s="8">
        <v>13500</v>
      </c>
      <c r="H85" s="4"/>
      <c r="I85" s="6"/>
      <c r="J85" s="6"/>
      <c r="K85" s="5"/>
      <c r="L85" s="5"/>
      <c r="M85" s="5"/>
      <c r="N85" s="5"/>
    </row>
    <row r="86" spans="1:14" x14ac:dyDescent="0.45">
      <c r="A86" s="9" t="s">
        <v>60</v>
      </c>
      <c r="B86" s="10" t="s">
        <v>75</v>
      </c>
      <c r="C86" s="22">
        <v>33359</v>
      </c>
      <c r="D86" s="11">
        <v>64000</v>
      </c>
      <c r="E86" s="12">
        <v>90</v>
      </c>
      <c r="F86" s="13">
        <v>14500</v>
      </c>
      <c r="H86" s="9"/>
      <c r="I86" s="11"/>
      <c r="J86" s="11"/>
      <c r="K86" s="10"/>
      <c r="L86" s="10"/>
      <c r="M86" s="10"/>
      <c r="N86" s="10"/>
    </row>
    <row r="87" spans="1:14" x14ac:dyDescent="0.45">
      <c r="A87" s="4" t="s">
        <v>60</v>
      </c>
      <c r="B87" s="5" t="s">
        <v>75</v>
      </c>
      <c r="C87" s="21">
        <v>34243</v>
      </c>
      <c r="D87" s="6">
        <v>45000</v>
      </c>
      <c r="E87" s="7">
        <v>115</v>
      </c>
      <c r="F87" s="8">
        <v>16000</v>
      </c>
      <c r="H87" s="4"/>
      <c r="I87" s="6"/>
      <c r="J87" s="6"/>
      <c r="K87" s="5"/>
      <c r="L87" s="5"/>
      <c r="M87" s="5"/>
      <c r="N87" s="5"/>
    </row>
    <row r="88" spans="1:14" x14ac:dyDescent="0.45">
      <c r="A88" s="9" t="s">
        <v>60</v>
      </c>
      <c r="B88" s="10" t="s">
        <v>76</v>
      </c>
      <c r="C88" s="22">
        <v>34425</v>
      </c>
      <c r="D88" s="11">
        <v>7500</v>
      </c>
      <c r="E88" s="12">
        <v>174</v>
      </c>
      <c r="F88" s="13">
        <v>22000</v>
      </c>
      <c r="H88" s="9"/>
      <c r="I88" s="11"/>
      <c r="J88" s="11"/>
      <c r="K88" s="10"/>
      <c r="L88" s="10"/>
      <c r="M88" s="10"/>
      <c r="N88" s="10"/>
    </row>
    <row r="89" spans="1:14" x14ac:dyDescent="0.45">
      <c r="A89" s="4" t="s">
        <v>60</v>
      </c>
      <c r="B89" s="5" t="s">
        <v>77</v>
      </c>
      <c r="C89" s="21">
        <v>33817</v>
      </c>
      <c r="D89" s="6">
        <v>23000</v>
      </c>
      <c r="E89" s="7"/>
      <c r="F89" s="8">
        <v>7500</v>
      </c>
      <c r="H89" s="4"/>
      <c r="I89" s="6"/>
      <c r="J89" s="6"/>
      <c r="K89" s="5"/>
      <c r="L89" s="5"/>
      <c r="M89" s="5"/>
      <c r="N89" s="5"/>
    </row>
    <row r="90" spans="1:14" x14ac:dyDescent="0.45">
      <c r="A90" s="9" t="s">
        <v>60</v>
      </c>
      <c r="B90" s="10" t="s">
        <v>77</v>
      </c>
      <c r="C90" s="22">
        <v>33970</v>
      </c>
      <c r="D90" s="11">
        <v>21000</v>
      </c>
      <c r="E90" s="12"/>
      <c r="F90" s="13">
        <v>8500</v>
      </c>
      <c r="H90" s="9"/>
      <c r="I90" s="11"/>
      <c r="J90" s="11"/>
      <c r="K90" s="10"/>
      <c r="L90" s="10"/>
      <c r="M90" s="10"/>
      <c r="N90" s="10"/>
    </row>
    <row r="91" spans="1:14" x14ac:dyDescent="0.45">
      <c r="A91" s="4" t="s">
        <v>10</v>
      </c>
      <c r="B91" s="5" t="s">
        <v>78</v>
      </c>
      <c r="C91" s="21">
        <v>34182</v>
      </c>
      <c r="D91" s="6">
        <v>63000</v>
      </c>
      <c r="E91" s="7">
        <v>167</v>
      </c>
      <c r="F91" s="8">
        <v>29500</v>
      </c>
      <c r="H91" s="4"/>
      <c r="I91" s="6"/>
      <c r="J91" s="6"/>
      <c r="K91" s="5"/>
      <c r="L91" s="5"/>
      <c r="M91" s="5"/>
      <c r="N91" s="5"/>
    </row>
    <row r="92" spans="1:14" x14ac:dyDescent="0.45">
      <c r="A92" s="9" t="s">
        <v>72</v>
      </c>
      <c r="B92" s="10" t="s">
        <v>79</v>
      </c>
      <c r="C92" s="22">
        <v>33451</v>
      </c>
      <c r="D92" s="11">
        <v>93000</v>
      </c>
      <c r="E92" s="12">
        <v>145</v>
      </c>
      <c r="F92" s="13">
        <v>10000</v>
      </c>
      <c r="H92" s="9"/>
      <c r="I92" s="11"/>
      <c r="J92" s="11"/>
      <c r="K92" s="10"/>
      <c r="L92" s="10"/>
      <c r="M92" s="10"/>
      <c r="N92" s="10"/>
    </row>
    <row r="93" spans="1:14" x14ac:dyDescent="0.45">
      <c r="A93" s="4" t="s">
        <v>72</v>
      </c>
      <c r="B93" s="5" t="s">
        <v>79</v>
      </c>
      <c r="C93" s="21">
        <v>34182</v>
      </c>
      <c r="D93" s="6">
        <v>27000</v>
      </c>
      <c r="E93" s="7">
        <v>196</v>
      </c>
      <c r="F93" s="8">
        <v>30000</v>
      </c>
      <c r="H93" s="4"/>
      <c r="I93" s="6"/>
      <c r="J93" s="6"/>
      <c r="K93" s="5"/>
      <c r="L93" s="5"/>
      <c r="M93" s="5"/>
      <c r="N93" s="5"/>
    </row>
    <row r="94" spans="1:14" x14ac:dyDescent="0.45">
      <c r="A94" s="9" t="s">
        <v>72</v>
      </c>
      <c r="B94" s="10" t="s">
        <v>80</v>
      </c>
      <c r="C94" s="22">
        <v>33298</v>
      </c>
      <c r="D94" s="11">
        <v>45000</v>
      </c>
      <c r="E94" s="12"/>
      <c r="F94" s="13">
        <v>12000</v>
      </c>
      <c r="H94" s="9"/>
      <c r="I94" s="11"/>
      <c r="J94" s="11"/>
      <c r="K94" s="10"/>
      <c r="L94" s="10"/>
      <c r="M94" s="10"/>
      <c r="N94" s="10"/>
    </row>
    <row r="95" spans="1:14" x14ac:dyDescent="0.45">
      <c r="A95" s="4" t="s">
        <v>72</v>
      </c>
      <c r="B95" s="5" t="s">
        <v>80</v>
      </c>
      <c r="C95" s="21">
        <v>33848</v>
      </c>
      <c r="D95" s="6">
        <v>32000</v>
      </c>
      <c r="E95" s="7"/>
      <c r="F95" s="8">
        <v>15000</v>
      </c>
      <c r="H95" s="4"/>
      <c r="I95" s="6"/>
      <c r="J95" s="6"/>
      <c r="K95" s="5"/>
      <c r="L95" s="5"/>
      <c r="M95" s="5"/>
      <c r="N95" s="5"/>
    </row>
    <row r="96" spans="1:14" x14ac:dyDescent="0.45">
      <c r="A96" s="9" t="s">
        <v>72</v>
      </c>
      <c r="B96" s="10" t="s">
        <v>81</v>
      </c>
      <c r="C96" s="22">
        <v>32295</v>
      </c>
      <c r="D96" s="11">
        <v>112000</v>
      </c>
      <c r="E96" s="12">
        <v>120</v>
      </c>
      <c r="F96" s="13">
        <v>5000</v>
      </c>
      <c r="H96" s="9"/>
      <c r="I96" s="11"/>
      <c r="J96" s="11"/>
      <c r="K96" s="10"/>
      <c r="L96" s="10"/>
      <c r="M96" s="10"/>
      <c r="N96" s="10"/>
    </row>
    <row r="97" spans="1:14" x14ac:dyDescent="0.45">
      <c r="A97" s="4" t="s">
        <v>72</v>
      </c>
      <c r="B97" s="5" t="s">
        <v>82</v>
      </c>
      <c r="C97" s="21">
        <v>32629</v>
      </c>
      <c r="D97" s="6">
        <v>67000</v>
      </c>
      <c r="E97" s="7"/>
      <c r="F97" s="8">
        <v>15000</v>
      </c>
      <c r="H97" s="4"/>
      <c r="I97" s="6"/>
      <c r="J97" s="6"/>
      <c r="K97" s="5"/>
      <c r="L97" s="5"/>
      <c r="M97" s="5"/>
      <c r="N97" s="5"/>
    </row>
    <row r="98" spans="1:14" x14ac:dyDescent="0.45">
      <c r="A98" s="9" t="s">
        <v>72</v>
      </c>
      <c r="B98" s="10" t="s">
        <v>83</v>
      </c>
      <c r="C98" s="22">
        <v>28734</v>
      </c>
      <c r="D98" s="11">
        <v>145000</v>
      </c>
      <c r="E98" s="12">
        <v>72</v>
      </c>
      <c r="F98" s="13">
        <v>3000</v>
      </c>
      <c r="H98" s="9"/>
      <c r="I98" s="11"/>
      <c r="J98" s="11"/>
      <c r="K98" s="10"/>
      <c r="L98" s="10"/>
      <c r="M98" s="10"/>
      <c r="N98" s="10"/>
    </row>
    <row r="99" spans="1:14" x14ac:dyDescent="0.45">
      <c r="A99" s="4" t="s">
        <v>60</v>
      </c>
      <c r="B99" s="5" t="s">
        <v>84</v>
      </c>
      <c r="C99" s="21">
        <v>33390</v>
      </c>
      <c r="D99" s="6">
        <v>54000</v>
      </c>
      <c r="E99" s="7">
        <v>115</v>
      </c>
      <c r="F99" s="8">
        <v>12500</v>
      </c>
      <c r="H99" s="4"/>
      <c r="I99" s="6"/>
      <c r="J99" s="6"/>
      <c r="K99" s="5"/>
      <c r="L99" s="5"/>
      <c r="M99" s="5"/>
      <c r="N99" s="5"/>
    </row>
    <row r="100" spans="1:14" x14ac:dyDescent="0.45">
      <c r="A100" s="9" t="s">
        <v>60</v>
      </c>
      <c r="B100" s="10" t="s">
        <v>84</v>
      </c>
      <c r="C100" s="22">
        <v>33359</v>
      </c>
      <c r="D100" s="11">
        <v>63000</v>
      </c>
      <c r="E100" s="12">
        <v>90</v>
      </c>
      <c r="F100" s="13">
        <v>11500</v>
      </c>
      <c r="H100" s="9"/>
      <c r="I100" s="11"/>
      <c r="J100" s="11"/>
      <c r="K100" s="10"/>
      <c r="L100" s="10"/>
      <c r="M100" s="10"/>
      <c r="N100" s="10"/>
    </row>
    <row r="101" spans="1:14" x14ac:dyDescent="0.45">
      <c r="A101" s="14" t="s">
        <v>60</v>
      </c>
      <c r="B101" s="15" t="s">
        <v>84</v>
      </c>
      <c r="C101" s="23">
        <v>33420</v>
      </c>
      <c r="D101" s="16">
        <v>45000</v>
      </c>
      <c r="E101" s="17">
        <v>90</v>
      </c>
      <c r="F101" s="18">
        <v>12500</v>
      </c>
      <c r="H101" s="14"/>
      <c r="I101" s="16"/>
      <c r="J101" s="16"/>
      <c r="K101" s="15"/>
      <c r="L101" s="15"/>
      <c r="M101" s="15"/>
      <c r="N101" s="15"/>
    </row>
  </sheetData>
  <mergeCells count="1">
    <mergeCell ref="A1:A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5D1A-90C2-4E25-81F3-ED4A13D479DA}">
  <dimension ref="A1:N101"/>
  <sheetViews>
    <sheetView zoomScale="115" zoomScaleNormal="115" workbookViewId="0">
      <selection sqref="A1:A2"/>
    </sheetView>
  </sheetViews>
  <sheetFormatPr baseColWidth="10" defaultColWidth="11.453125" defaultRowHeight="18.5" x14ac:dyDescent="0.45"/>
  <cols>
    <col min="1" max="1" width="15.7265625" style="1" bestFit="1" customWidth="1"/>
    <col min="2" max="2" width="14.453125" style="1" bestFit="1" customWidth="1"/>
    <col min="3" max="3" width="22" style="1" customWidth="1"/>
    <col min="4" max="4" width="15.453125" style="1" customWidth="1"/>
    <col min="5" max="5" width="13.54296875" style="1" customWidth="1"/>
    <col min="6" max="6" width="18.26953125" style="1" bestFit="1" customWidth="1"/>
    <col min="7" max="7" width="11.453125" style="1"/>
    <col min="8" max="8" width="30.81640625" style="1" customWidth="1"/>
    <col min="9" max="9" width="23" style="1" customWidth="1"/>
    <col min="10" max="10" width="22.26953125" style="1" customWidth="1"/>
    <col min="11" max="11" width="22.08984375" style="1" customWidth="1"/>
    <col min="12" max="12" width="21.81640625" style="1" customWidth="1"/>
    <col min="13" max="13" width="29.54296875" style="1" customWidth="1"/>
    <col min="14" max="14" width="31.81640625" style="1" customWidth="1"/>
    <col min="15" max="16384" width="11.453125" style="1"/>
  </cols>
  <sheetData>
    <row r="1" spans="1:14" x14ac:dyDescent="0.45">
      <c r="A1" s="19" t="s">
        <v>88</v>
      </c>
      <c r="H1" s="20" t="s">
        <v>93</v>
      </c>
      <c r="I1" s="20" t="s">
        <v>90</v>
      </c>
      <c r="J1" s="20" t="s">
        <v>102</v>
      </c>
      <c r="K1" s="20" t="s">
        <v>96</v>
      </c>
      <c r="L1" s="20" t="s">
        <v>96</v>
      </c>
      <c r="M1" s="20" t="s">
        <v>109</v>
      </c>
      <c r="N1" s="20" t="s">
        <v>112</v>
      </c>
    </row>
    <row r="2" spans="1:14" x14ac:dyDescent="0.45">
      <c r="A2" s="19"/>
      <c r="E2" s="2"/>
      <c r="F2" s="3"/>
      <c r="H2" s="20" t="s">
        <v>94</v>
      </c>
      <c r="I2" s="20" t="s">
        <v>100</v>
      </c>
      <c r="J2" s="20" t="s">
        <v>103</v>
      </c>
      <c r="K2" s="20" t="s">
        <v>97</v>
      </c>
      <c r="L2" s="20" t="s">
        <v>97</v>
      </c>
      <c r="M2" s="20" t="s">
        <v>110</v>
      </c>
      <c r="N2" s="20" t="s">
        <v>113</v>
      </c>
    </row>
    <row r="3" spans="1:14" x14ac:dyDescent="0.45">
      <c r="H3" s="20" t="s">
        <v>95</v>
      </c>
      <c r="I3" s="24" t="s">
        <v>101</v>
      </c>
      <c r="J3" s="24" t="s">
        <v>104</v>
      </c>
      <c r="K3" s="20" t="s">
        <v>98</v>
      </c>
      <c r="L3" s="20" t="s">
        <v>99</v>
      </c>
      <c r="M3" s="20" t="s">
        <v>111</v>
      </c>
      <c r="N3" s="20" t="s">
        <v>114</v>
      </c>
    </row>
    <row r="4" spans="1:14" ht="40" customHeight="1" x14ac:dyDescent="0.45">
      <c r="A4" s="33" t="s">
        <v>0</v>
      </c>
      <c r="B4" s="34" t="s">
        <v>87</v>
      </c>
      <c r="C4" s="35" t="s">
        <v>105</v>
      </c>
      <c r="D4" s="35" t="s">
        <v>86</v>
      </c>
      <c r="E4" s="35" t="s">
        <v>85</v>
      </c>
      <c r="F4" s="36" t="s">
        <v>1</v>
      </c>
      <c r="G4" s="29"/>
      <c r="H4" s="33" t="s">
        <v>89</v>
      </c>
      <c r="I4" s="35" t="s">
        <v>92</v>
      </c>
      <c r="J4" s="35" t="s">
        <v>91</v>
      </c>
      <c r="K4" s="35" t="s">
        <v>106</v>
      </c>
      <c r="L4" s="35" t="s">
        <v>107</v>
      </c>
      <c r="M4" s="49" t="s">
        <v>108</v>
      </c>
      <c r="N4" s="49" t="s">
        <v>108</v>
      </c>
    </row>
    <row r="5" spans="1:14" x14ac:dyDescent="0.45">
      <c r="A5" s="37" t="s">
        <v>2</v>
      </c>
      <c r="B5" s="38" t="s">
        <v>3</v>
      </c>
      <c r="C5" s="39">
        <v>32540</v>
      </c>
      <c r="D5" s="40">
        <v>113000</v>
      </c>
      <c r="E5" s="41"/>
      <c r="F5" s="42">
        <v>29500</v>
      </c>
      <c r="H5" s="37" t="str">
        <f>_xlfn.CONCAT(A5," ",B5,", ",YEAR(C5))</f>
        <v>Audi 100 LS, 1989</v>
      </c>
      <c r="I5" s="40">
        <f>ROUNDDOWN(D5,-4)</f>
        <v>110000</v>
      </c>
      <c r="J5" s="40">
        <f>ROUND(D5*4,-5)/4</f>
        <v>125000</v>
      </c>
      <c r="K5" s="53">
        <f>WEEKDAY(C5,2)</f>
        <v>3</v>
      </c>
      <c r="L5" s="56">
        <f>WEEKDAY(C5)</f>
        <v>4</v>
      </c>
      <c r="M5" s="50" t="str">
        <f>IF(ISBLANK(E5),"fehlt","")</f>
        <v>fehlt</v>
      </c>
      <c r="N5" s="50" t="str">
        <f>IF(NOT(F5&lt;20000),"teuer","")</f>
        <v>teuer</v>
      </c>
    </row>
    <row r="6" spans="1:14" x14ac:dyDescent="0.45">
      <c r="A6" s="9" t="s">
        <v>2</v>
      </c>
      <c r="B6" s="10" t="s">
        <v>4</v>
      </c>
      <c r="C6" s="22">
        <v>32994</v>
      </c>
      <c r="D6" s="11">
        <v>81000</v>
      </c>
      <c r="E6" s="12">
        <v>165</v>
      </c>
      <c r="F6" s="13">
        <v>16500</v>
      </c>
      <c r="H6" s="9"/>
      <c r="I6" s="11"/>
      <c r="J6" s="11"/>
      <c r="K6" s="54"/>
      <c r="L6" s="54"/>
      <c r="M6" s="51"/>
      <c r="N6" s="51"/>
    </row>
    <row r="7" spans="1:14" x14ac:dyDescent="0.45">
      <c r="A7" s="37" t="s">
        <v>2</v>
      </c>
      <c r="B7" s="38" t="s">
        <v>4</v>
      </c>
      <c r="C7" s="39">
        <v>33298</v>
      </c>
      <c r="D7" s="40">
        <v>63000</v>
      </c>
      <c r="E7" s="41"/>
      <c r="F7" s="42">
        <v>19000</v>
      </c>
      <c r="H7" s="37"/>
      <c r="I7" s="40"/>
      <c r="J7" s="40"/>
      <c r="K7" s="53"/>
      <c r="L7" s="53"/>
      <c r="M7" s="50"/>
      <c r="N7" s="50"/>
    </row>
    <row r="8" spans="1:14" x14ac:dyDescent="0.45">
      <c r="A8" s="9" t="s">
        <v>5</v>
      </c>
      <c r="B8" s="10" t="s">
        <v>6</v>
      </c>
      <c r="C8" s="22">
        <v>31747</v>
      </c>
      <c r="D8" s="11">
        <v>78000</v>
      </c>
      <c r="E8" s="12">
        <v>92</v>
      </c>
      <c r="F8" s="13">
        <v>5000</v>
      </c>
      <c r="H8" s="9"/>
      <c r="I8" s="11"/>
      <c r="J8" s="11"/>
      <c r="K8" s="54"/>
      <c r="L8" s="54"/>
      <c r="M8" s="51"/>
      <c r="N8" s="51"/>
    </row>
    <row r="9" spans="1:14" x14ac:dyDescent="0.45">
      <c r="A9" s="37" t="s">
        <v>5</v>
      </c>
      <c r="B9" s="38" t="s">
        <v>7</v>
      </c>
      <c r="C9" s="39">
        <v>33970</v>
      </c>
      <c r="D9" s="40">
        <v>34000</v>
      </c>
      <c r="E9" s="41">
        <v>98</v>
      </c>
      <c r="F9" s="42">
        <v>10000</v>
      </c>
      <c r="H9" s="37"/>
      <c r="I9" s="40"/>
      <c r="J9" s="40"/>
      <c r="K9" s="53"/>
      <c r="L9" s="53"/>
      <c r="M9" s="50"/>
      <c r="N9" s="50"/>
    </row>
    <row r="10" spans="1:14" x14ac:dyDescent="0.45">
      <c r="A10" s="9" t="s">
        <v>8</v>
      </c>
      <c r="B10" s="10" t="s">
        <v>9</v>
      </c>
      <c r="C10" s="22">
        <v>28550</v>
      </c>
      <c r="D10" s="11">
        <v>123000</v>
      </c>
      <c r="E10" s="12">
        <v>107</v>
      </c>
      <c r="F10" s="13">
        <v>8500</v>
      </c>
      <c r="H10" s="9"/>
      <c r="I10" s="11"/>
      <c r="J10" s="11"/>
      <c r="K10" s="54"/>
      <c r="L10" s="54"/>
      <c r="M10" s="51"/>
      <c r="N10" s="51"/>
    </row>
    <row r="11" spans="1:14" x14ac:dyDescent="0.45">
      <c r="A11" s="37" t="s">
        <v>10</v>
      </c>
      <c r="B11" s="38" t="s">
        <v>11</v>
      </c>
      <c r="C11" s="39">
        <v>32905</v>
      </c>
      <c r="D11" s="40">
        <v>54000</v>
      </c>
      <c r="E11" s="41">
        <v>107</v>
      </c>
      <c r="F11" s="42">
        <v>12500</v>
      </c>
      <c r="H11" s="37"/>
      <c r="I11" s="40"/>
      <c r="J11" s="40"/>
      <c r="K11" s="53"/>
      <c r="L11" s="53"/>
      <c r="M11" s="50"/>
      <c r="N11" s="50"/>
    </row>
    <row r="12" spans="1:14" x14ac:dyDescent="0.45">
      <c r="A12" s="9" t="s">
        <v>12</v>
      </c>
      <c r="B12" s="10" t="s">
        <v>13</v>
      </c>
      <c r="C12" s="22">
        <v>32994</v>
      </c>
      <c r="D12" s="11">
        <v>84000</v>
      </c>
      <c r="E12" s="12">
        <v>122</v>
      </c>
      <c r="F12" s="13">
        <v>22000</v>
      </c>
      <c r="H12" s="9"/>
      <c r="I12" s="11"/>
      <c r="J12" s="11"/>
      <c r="K12" s="54"/>
      <c r="L12" s="54"/>
      <c r="M12" s="51"/>
      <c r="N12" s="51"/>
    </row>
    <row r="13" spans="1:14" x14ac:dyDescent="0.45">
      <c r="A13" s="37" t="s">
        <v>12</v>
      </c>
      <c r="B13" s="38" t="s">
        <v>13</v>
      </c>
      <c r="C13" s="39">
        <v>33239</v>
      </c>
      <c r="D13" s="40">
        <v>67000</v>
      </c>
      <c r="E13" s="41"/>
      <c r="F13" s="42">
        <v>25000</v>
      </c>
      <c r="H13" s="37"/>
      <c r="I13" s="40"/>
      <c r="J13" s="40"/>
      <c r="K13" s="53"/>
      <c r="L13" s="53"/>
      <c r="M13" s="50"/>
      <c r="N13" s="50"/>
    </row>
    <row r="14" spans="1:14" x14ac:dyDescent="0.45">
      <c r="A14" s="9" t="s">
        <v>12</v>
      </c>
      <c r="B14" s="10" t="s">
        <v>14</v>
      </c>
      <c r="C14" s="22">
        <v>33695</v>
      </c>
      <c r="D14" s="11">
        <v>42000</v>
      </c>
      <c r="E14" s="12">
        <v>136</v>
      </c>
      <c r="F14" s="13">
        <v>23500</v>
      </c>
      <c r="H14" s="9"/>
      <c r="I14" s="11"/>
      <c r="J14" s="11"/>
      <c r="K14" s="54"/>
      <c r="L14" s="54"/>
      <c r="M14" s="51"/>
      <c r="N14" s="51"/>
    </row>
    <row r="15" spans="1:14" x14ac:dyDescent="0.45">
      <c r="A15" s="37" t="s">
        <v>2</v>
      </c>
      <c r="B15" s="38" t="s">
        <v>15</v>
      </c>
      <c r="C15" s="39">
        <v>33573</v>
      </c>
      <c r="D15" s="40">
        <v>87000</v>
      </c>
      <c r="E15" s="41">
        <v>184</v>
      </c>
      <c r="F15" s="42">
        <v>16000</v>
      </c>
      <c r="H15" s="37"/>
      <c r="I15" s="40"/>
      <c r="J15" s="40"/>
      <c r="K15" s="53"/>
      <c r="L15" s="53"/>
      <c r="M15" s="50"/>
      <c r="N15" s="50"/>
    </row>
    <row r="16" spans="1:14" x14ac:dyDescent="0.45">
      <c r="A16" s="9" t="s">
        <v>5</v>
      </c>
      <c r="B16" s="10" t="s">
        <v>16</v>
      </c>
      <c r="C16" s="22">
        <v>32964</v>
      </c>
      <c r="D16" s="11">
        <v>72000</v>
      </c>
      <c r="E16" s="12">
        <v>90</v>
      </c>
      <c r="F16" s="13">
        <v>8000</v>
      </c>
      <c r="H16" s="9"/>
      <c r="I16" s="11"/>
      <c r="J16" s="11"/>
      <c r="K16" s="54"/>
      <c r="L16" s="54"/>
      <c r="M16" s="51"/>
      <c r="N16" s="51"/>
    </row>
    <row r="17" spans="1:14" x14ac:dyDescent="0.45">
      <c r="A17" s="37" t="s">
        <v>5</v>
      </c>
      <c r="B17" s="38" t="s">
        <v>17</v>
      </c>
      <c r="C17" s="39">
        <v>33055</v>
      </c>
      <c r="D17" s="40">
        <v>63000</v>
      </c>
      <c r="E17" s="41">
        <v>101</v>
      </c>
      <c r="F17" s="42">
        <v>10000</v>
      </c>
      <c r="H17" s="37"/>
      <c r="I17" s="40"/>
      <c r="J17" s="40"/>
      <c r="K17" s="53"/>
      <c r="L17" s="53"/>
      <c r="M17" s="50"/>
      <c r="N17" s="50"/>
    </row>
    <row r="18" spans="1:14" x14ac:dyDescent="0.45">
      <c r="A18" s="9" t="s">
        <v>5</v>
      </c>
      <c r="B18" s="10" t="s">
        <v>18</v>
      </c>
      <c r="C18" s="22">
        <v>33664</v>
      </c>
      <c r="D18" s="11">
        <v>47000</v>
      </c>
      <c r="E18" s="12">
        <v>121</v>
      </c>
      <c r="F18" s="13">
        <v>12000</v>
      </c>
      <c r="H18" s="9"/>
      <c r="I18" s="11"/>
      <c r="J18" s="11"/>
      <c r="K18" s="54"/>
      <c r="L18" s="54"/>
      <c r="M18" s="51"/>
      <c r="N18" s="51"/>
    </row>
    <row r="19" spans="1:14" x14ac:dyDescent="0.45">
      <c r="A19" s="37" t="s">
        <v>5</v>
      </c>
      <c r="B19" s="38" t="s">
        <v>18</v>
      </c>
      <c r="C19" s="39">
        <v>34182</v>
      </c>
      <c r="D19" s="40">
        <v>28000</v>
      </c>
      <c r="E19" s="41">
        <v>121</v>
      </c>
      <c r="F19" s="42">
        <v>17500</v>
      </c>
      <c r="H19" s="37"/>
      <c r="I19" s="40"/>
      <c r="J19" s="40"/>
      <c r="K19" s="53"/>
      <c r="L19" s="53"/>
      <c r="M19" s="50"/>
      <c r="N19" s="50"/>
    </row>
    <row r="20" spans="1:14" x14ac:dyDescent="0.45">
      <c r="A20" s="9" t="s">
        <v>10</v>
      </c>
      <c r="B20" s="10" t="s">
        <v>19</v>
      </c>
      <c r="C20" s="22">
        <v>33270</v>
      </c>
      <c r="D20" s="11">
        <v>72000</v>
      </c>
      <c r="E20" s="12">
        <v>107</v>
      </c>
      <c r="F20" s="13">
        <v>10000</v>
      </c>
      <c r="H20" s="9"/>
      <c r="I20" s="11"/>
      <c r="J20" s="11"/>
      <c r="K20" s="54"/>
      <c r="L20" s="54"/>
      <c r="M20" s="51"/>
      <c r="N20" s="51"/>
    </row>
    <row r="21" spans="1:14" x14ac:dyDescent="0.45">
      <c r="A21" s="37" t="s">
        <v>10</v>
      </c>
      <c r="B21" s="38" t="s">
        <v>20</v>
      </c>
      <c r="C21" s="39">
        <v>33939</v>
      </c>
      <c r="D21" s="40">
        <v>48000</v>
      </c>
      <c r="E21" s="41">
        <v>157</v>
      </c>
      <c r="F21" s="42">
        <v>20500</v>
      </c>
      <c r="H21" s="37"/>
      <c r="I21" s="40"/>
      <c r="J21" s="40"/>
      <c r="K21" s="53"/>
      <c r="L21" s="53"/>
      <c r="M21" s="50"/>
      <c r="N21" s="50"/>
    </row>
    <row r="22" spans="1:14" x14ac:dyDescent="0.45">
      <c r="A22" s="9" t="s">
        <v>12</v>
      </c>
      <c r="B22" s="10" t="s">
        <v>21</v>
      </c>
      <c r="C22" s="22">
        <v>33695</v>
      </c>
      <c r="D22" s="11">
        <v>34000</v>
      </c>
      <c r="E22" s="12">
        <v>150</v>
      </c>
      <c r="F22" s="13">
        <v>31000</v>
      </c>
      <c r="H22" s="9"/>
      <c r="I22" s="11"/>
      <c r="J22" s="11"/>
      <c r="K22" s="54"/>
      <c r="L22" s="54"/>
      <c r="M22" s="51"/>
      <c r="N22" s="51"/>
    </row>
    <row r="23" spans="1:14" x14ac:dyDescent="0.45">
      <c r="A23" s="37" t="s">
        <v>12</v>
      </c>
      <c r="B23" s="38" t="s">
        <v>21</v>
      </c>
      <c r="C23" s="39">
        <v>34274</v>
      </c>
      <c r="D23" s="40">
        <v>24000</v>
      </c>
      <c r="E23" s="41">
        <v>150</v>
      </c>
      <c r="F23" s="42">
        <v>36000</v>
      </c>
      <c r="H23" s="37"/>
      <c r="I23" s="40"/>
      <c r="J23" s="40"/>
      <c r="K23" s="53"/>
      <c r="L23" s="53"/>
      <c r="M23" s="50"/>
      <c r="N23" s="50"/>
    </row>
    <row r="24" spans="1:14" x14ac:dyDescent="0.45">
      <c r="A24" s="9" t="s">
        <v>12</v>
      </c>
      <c r="B24" s="10" t="s">
        <v>22</v>
      </c>
      <c r="C24" s="22">
        <v>32690</v>
      </c>
      <c r="D24" s="11">
        <v>125000</v>
      </c>
      <c r="E24" s="12">
        <v>136</v>
      </c>
      <c r="F24" s="13">
        <v>21000</v>
      </c>
      <c r="H24" s="9"/>
      <c r="I24" s="11"/>
      <c r="J24" s="11"/>
      <c r="K24" s="54"/>
      <c r="L24" s="54"/>
      <c r="M24" s="51"/>
      <c r="N24" s="51"/>
    </row>
    <row r="25" spans="1:14" x14ac:dyDescent="0.45">
      <c r="A25" s="37" t="s">
        <v>12</v>
      </c>
      <c r="B25" s="38" t="s">
        <v>23</v>
      </c>
      <c r="C25" s="39">
        <v>31898</v>
      </c>
      <c r="D25" s="40">
        <v>145000</v>
      </c>
      <c r="E25" s="41">
        <v>136</v>
      </c>
      <c r="F25" s="42">
        <v>17500</v>
      </c>
      <c r="H25" s="37"/>
      <c r="I25" s="40"/>
      <c r="J25" s="40"/>
      <c r="K25" s="53"/>
      <c r="L25" s="53"/>
      <c r="M25" s="50"/>
      <c r="N25" s="50"/>
    </row>
    <row r="26" spans="1:14" x14ac:dyDescent="0.45">
      <c r="A26" s="9" t="s">
        <v>8</v>
      </c>
      <c r="B26" s="10" t="s">
        <v>24</v>
      </c>
      <c r="C26" s="22">
        <v>31229</v>
      </c>
      <c r="D26" s="11">
        <v>157000</v>
      </c>
      <c r="E26" s="12">
        <v>117</v>
      </c>
      <c r="F26" s="13">
        <v>7500</v>
      </c>
      <c r="H26" s="9"/>
      <c r="I26" s="11"/>
      <c r="J26" s="11"/>
      <c r="K26" s="54"/>
      <c r="L26" s="54"/>
      <c r="M26" s="51"/>
      <c r="N26" s="51"/>
    </row>
    <row r="27" spans="1:14" x14ac:dyDescent="0.45">
      <c r="A27" s="37" t="s">
        <v>8</v>
      </c>
      <c r="B27" s="38" t="s">
        <v>25</v>
      </c>
      <c r="C27" s="39">
        <v>32051</v>
      </c>
      <c r="D27" s="40">
        <v>144000</v>
      </c>
      <c r="E27" s="41"/>
      <c r="F27" s="42">
        <v>8500</v>
      </c>
      <c r="H27" s="37"/>
      <c r="I27" s="40"/>
      <c r="J27" s="40"/>
      <c r="K27" s="53"/>
      <c r="L27" s="53"/>
      <c r="M27" s="50"/>
      <c r="N27" s="50"/>
    </row>
    <row r="28" spans="1:14" x14ac:dyDescent="0.45">
      <c r="A28" s="9" t="s">
        <v>8</v>
      </c>
      <c r="B28" s="10" t="s">
        <v>26</v>
      </c>
      <c r="C28" s="22">
        <v>32143</v>
      </c>
      <c r="D28" s="11">
        <v>115000</v>
      </c>
      <c r="E28" s="12">
        <v>135</v>
      </c>
      <c r="F28" s="13">
        <v>9500</v>
      </c>
      <c r="H28" s="9"/>
      <c r="I28" s="11"/>
      <c r="J28" s="11"/>
      <c r="K28" s="54"/>
      <c r="L28" s="54"/>
      <c r="M28" s="51"/>
      <c r="N28" s="51"/>
    </row>
    <row r="29" spans="1:14" x14ac:dyDescent="0.45">
      <c r="A29" s="37" t="s">
        <v>10</v>
      </c>
      <c r="B29" s="38" t="s">
        <v>27</v>
      </c>
      <c r="C29" s="39">
        <v>31168</v>
      </c>
      <c r="D29" s="40">
        <v>145000</v>
      </c>
      <c r="E29" s="41">
        <v>145</v>
      </c>
      <c r="F29" s="42">
        <v>3500</v>
      </c>
      <c r="H29" s="37"/>
      <c r="I29" s="40"/>
      <c r="J29" s="40"/>
      <c r="K29" s="53"/>
      <c r="L29" s="53"/>
      <c r="M29" s="50"/>
      <c r="N29" s="50"/>
    </row>
    <row r="30" spans="1:14" x14ac:dyDescent="0.45">
      <c r="A30" s="9" t="s">
        <v>12</v>
      </c>
      <c r="B30" s="10" t="s">
        <v>28</v>
      </c>
      <c r="C30" s="22">
        <v>32478</v>
      </c>
      <c r="D30" s="11">
        <v>113000</v>
      </c>
      <c r="E30" s="12">
        <v>150</v>
      </c>
      <c r="F30" s="13">
        <v>19500</v>
      </c>
      <c r="H30" s="9"/>
      <c r="I30" s="11"/>
      <c r="J30" s="11"/>
      <c r="K30" s="54"/>
      <c r="L30" s="54"/>
      <c r="M30" s="51"/>
      <c r="N30" s="51"/>
    </row>
    <row r="31" spans="1:14" x14ac:dyDescent="0.45">
      <c r="A31" s="37" t="s">
        <v>12</v>
      </c>
      <c r="B31" s="38" t="s">
        <v>29</v>
      </c>
      <c r="C31" s="39">
        <v>28491</v>
      </c>
      <c r="D31" s="40">
        <v>230000</v>
      </c>
      <c r="E31" s="41">
        <v>170</v>
      </c>
      <c r="F31" s="42">
        <v>5500</v>
      </c>
      <c r="H31" s="37"/>
      <c r="I31" s="40"/>
      <c r="J31" s="40"/>
      <c r="K31" s="53"/>
      <c r="L31" s="53"/>
      <c r="M31" s="50"/>
      <c r="N31" s="50"/>
    </row>
    <row r="32" spans="1:14" x14ac:dyDescent="0.45">
      <c r="A32" s="9" t="s">
        <v>12</v>
      </c>
      <c r="B32" s="10" t="s">
        <v>30</v>
      </c>
      <c r="C32" s="22">
        <v>33695</v>
      </c>
      <c r="D32" s="11">
        <v>75000</v>
      </c>
      <c r="E32" s="12">
        <v>180</v>
      </c>
      <c r="F32" s="13">
        <v>35000</v>
      </c>
      <c r="H32" s="9"/>
      <c r="I32" s="11"/>
      <c r="J32" s="11"/>
      <c r="K32" s="54"/>
      <c r="L32" s="54"/>
      <c r="M32" s="51"/>
      <c r="N32" s="51"/>
    </row>
    <row r="33" spans="1:14" x14ac:dyDescent="0.45">
      <c r="A33" s="37" t="s">
        <v>12</v>
      </c>
      <c r="B33" s="38" t="s">
        <v>31</v>
      </c>
      <c r="C33" s="39">
        <v>32905</v>
      </c>
      <c r="D33" s="40">
        <v>101000</v>
      </c>
      <c r="E33" s="41">
        <v>180</v>
      </c>
      <c r="F33" s="42">
        <v>31500</v>
      </c>
      <c r="H33" s="37"/>
      <c r="I33" s="40"/>
      <c r="J33" s="40"/>
      <c r="K33" s="53"/>
      <c r="L33" s="53"/>
      <c r="M33" s="50"/>
      <c r="N33" s="50"/>
    </row>
    <row r="34" spans="1:14" x14ac:dyDescent="0.45">
      <c r="A34" s="9" t="s">
        <v>12</v>
      </c>
      <c r="B34" s="10" t="s">
        <v>31</v>
      </c>
      <c r="C34" s="22">
        <v>33543</v>
      </c>
      <c r="D34" s="11">
        <v>90000</v>
      </c>
      <c r="E34" s="12">
        <v>180</v>
      </c>
      <c r="F34" s="13">
        <v>40500</v>
      </c>
      <c r="H34" s="9"/>
      <c r="I34" s="11"/>
      <c r="J34" s="11"/>
      <c r="K34" s="54"/>
      <c r="L34" s="54"/>
      <c r="M34" s="51"/>
      <c r="N34" s="51"/>
    </row>
    <row r="35" spans="1:14" x14ac:dyDescent="0.45">
      <c r="A35" s="37" t="s">
        <v>5</v>
      </c>
      <c r="B35" s="38" t="s">
        <v>32</v>
      </c>
      <c r="C35" s="39">
        <v>32629</v>
      </c>
      <c r="D35" s="40">
        <v>92000</v>
      </c>
      <c r="E35" s="41">
        <v>90</v>
      </c>
      <c r="F35" s="42">
        <v>8000</v>
      </c>
      <c r="H35" s="37"/>
      <c r="I35" s="40"/>
      <c r="J35" s="40"/>
      <c r="K35" s="53"/>
      <c r="L35" s="53"/>
      <c r="M35" s="50"/>
      <c r="N35" s="50"/>
    </row>
    <row r="36" spans="1:14" x14ac:dyDescent="0.45">
      <c r="A36" s="9" t="s">
        <v>5</v>
      </c>
      <c r="B36" s="10" t="s">
        <v>33</v>
      </c>
      <c r="C36" s="22">
        <v>32964</v>
      </c>
      <c r="D36" s="11">
        <v>85000</v>
      </c>
      <c r="E36" s="12">
        <v>121</v>
      </c>
      <c r="F36" s="13">
        <v>12500</v>
      </c>
      <c r="H36" s="9"/>
      <c r="I36" s="11"/>
      <c r="J36" s="11"/>
      <c r="K36" s="54"/>
      <c r="L36" s="54"/>
      <c r="M36" s="51"/>
      <c r="N36" s="51"/>
    </row>
    <row r="37" spans="1:14" x14ac:dyDescent="0.45">
      <c r="A37" s="37" t="s">
        <v>5</v>
      </c>
      <c r="B37" s="38" t="s">
        <v>34</v>
      </c>
      <c r="C37" s="39">
        <v>33878</v>
      </c>
      <c r="D37" s="40">
        <v>45000</v>
      </c>
      <c r="E37" s="41">
        <v>121</v>
      </c>
      <c r="F37" s="42">
        <v>16500</v>
      </c>
      <c r="H37" s="37"/>
      <c r="I37" s="40"/>
      <c r="J37" s="40"/>
      <c r="K37" s="53"/>
      <c r="L37" s="53"/>
      <c r="M37" s="50"/>
      <c r="N37" s="50"/>
    </row>
    <row r="38" spans="1:14" x14ac:dyDescent="0.45">
      <c r="A38" s="9" t="s">
        <v>12</v>
      </c>
      <c r="B38" s="10" t="s">
        <v>35</v>
      </c>
      <c r="C38" s="22">
        <v>30651</v>
      </c>
      <c r="D38" s="11">
        <v>97000</v>
      </c>
      <c r="E38" s="12"/>
      <c r="F38" s="13">
        <v>22500</v>
      </c>
      <c r="H38" s="9"/>
      <c r="I38" s="11"/>
      <c r="J38" s="11"/>
      <c r="K38" s="54"/>
      <c r="L38" s="54"/>
      <c r="M38" s="51"/>
      <c r="N38" s="51"/>
    </row>
    <row r="39" spans="1:14" x14ac:dyDescent="0.45">
      <c r="A39" s="37" t="s">
        <v>12</v>
      </c>
      <c r="B39" s="38" t="s">
        <v>36</v>
      </c>
      <c r="C39" s="39">
        <v>33664</v>
      </c>
      <c r="D39" s="40">
        <v>52000</v>
      </c>
      <c r="E39" s="41">
        <v>320</v>
      </c>
      <c r="F39" s="42">
        <v>52000</v>
      </c>
      <c r="H39" s="37"/>
      <c r="I39" s="40"/>
      <c r="J39" s="40"/>
      <c r="K39" s="53"/>
      <c r="L39" s="53"/>
      <c r="M39" s="50"/>
      <c r="N39" s="50"/>
    </row>
    <row r="40" spans="1:14" x14ac:dyDescent="0.45">
      <c r="A40" s="9" t="s">
        <v>12</v>
      </c>
      <c r="B40" s="10" t="s">
        <v>37</v>
      </c>
      <c r="C40" s="22">
        <v>34151</v>
      </c>
      <c r="D40" s="11">
        <v>23000</v>
      </c>
      <c r="E40" s="12">
        <v>320</v>
      </c>
      <c r="F40" s="13">
        <v>70000</v>
      </c>
      <c r="H40" s="9"/>
      <c r="I40" s="11"/>
      <c r="J40" s="11"/>
      <c r="K40" s="54"/>
      <c r="L40" s="54"/>
      <c r="M40" s="51"/>
      <c r="N40" s="51"/>
    </row>
    <row r="41" spans="1:14" x14ac:dyDescent="0.45">
      <c r="A41" s="37" t="s">
        <v>5</v>
      </c>
      <c r="B41" s="38" t="s">
        <v>38</v>
      </c>
      <c r="C41" s="39">
        <v>31990</v>
      </c>
      <c r="D41" s="40">
        <v>125000</v>
      </c>
      <c r="E41" s="41">
        <v>155</v>
      </c>
      <c r="F41" s="42">
        <v>8500</v>
      </c>
      <c r="H41" s="37"/>
      <c r="I41" s="40"/>
      <c r="J41" s="40"/>
      <c r="K41" s="53"/>
      <c r="L41" s="53"/>
      <c r="M41" s="50"/>
      <c r="N41" s="50"/>
    </row>
    <row r="42" spans="1:14" x14ac:dyDescent="0.45">
      <c r="A42" s="9" t="s">
        <v>12</v>
      </c>
      <c r="B42" s="10" t="s">
        <v>39</v>
      </c>
      <c r="C42" s="22">
        <v>34243</v>
      </c>
      <c r="D42" s="11">
        <v>27000</v>
      </c>
      <c r="E42" s="12">
        <v>394</v>
      </c>
      <c r="F42" s="13">
        <v>80000</v>
      </c>
      <c r="H42" s="9"/>
      <c r="I42" s="11"/>
      <c r="J42" s="11"/>
      <c r="K42" s="54"/>
      <c r="L42" s="54"/>
      <c r="M42" s="51"/>
      <c r="N42" s="51"/>
    </row>
    <row r="43" spans="1:14" x14ac:dyDescent="0.45">
      <c r="A43" s="37" t="s">
        <v>12</v>
      </c>
      <c r="B43" s="38" t="s">
        <v>40</v>
      </c>
      <c r="C43" s="39">
        <v>34151</v>
      </c>
      <c r="D43" s="40">
        <v>17000</v>
      </c>
      <c r="E43" s="41">
        <v>394</v>
      </c>
      <c r="F43" s="42">
        <v>100000</v>
      </c>
      <c r="H43" s="37"/>
      <c r="I43" s="40"/>
      <c r="J43" s="40"/>
      <c r="K43" s="53"/>
      <c r="L43" s="53"/>
      <c r="M43" s="50"/>
      <c r="N43" s="50"/>
    </row>
    <row r="44" spans="1:14" x14ac:dyDescent="0.45">
      <c r="A44" s="9" t="s">
        <v>5</v>
      </c>
      <c r="B44" s="10" t="s">
        <v>41</v>
      </c>
      <c r="C44" s="22">
        <v>33817</v>
      </c>
      <c r="D44" s="11">
        <v>52000</v>
      </c>
      <c r="E44" s="12"/>
      <c r="F44" s="13">
        <v>19500</v>
      </c>
      <c r="H44" s="9"/>
      <c r="I44" s="11"/>
      <c r="J44" s="11"/>
      <c r="K44" s="54"/>
      <c r="L44" s="54"/>
      <c r="M44" s="51"/>
      <c r="N44" s="51"/>
    </row>
    <row r="45" spans="1:14" x14ac:dyDescent="0.45">
      <c r="A45" s="37" t="s">
        <v>5</v>
      </c>
      <c r="B45" s="38" t="s">
        <v>42</v>
      </c>
      <c r="C45" s="39">
        <v>34243</v>
      </c>
      <c r="D45" s="40">
        <v>31000</v>
      </c>
      <c r="E45" s="41">
        <v>200</v>
      </c>
      <c r="F45" s="42">
        <v>25000</v>
      </c>
      <c r="H45" s="37"/>
      <c r="I45" s="40"/>
      <c r="J45" s="40"/>
      <c r="K45" s="53"/>
      <c r="L45" s="53"/>
      <c r="M45" s="50"/>
      <c r="N45" s="50"/>
    </row>
    <row r="46" spans="1:14" x14ac:dyDescent="0.45">
      <c r="A46" s="9" t="s">
        <v>8</v>
      </c>
      <c r="B46" s="10" t="s">
        <v>43</v>
      </c>
      <c r="C46" s="22">
        <v>33573</v>
      </c>
      <c r="D46" s="11">
        <v>72000</v>
      </c>
      <c r="E46" s="12">
        <v>123</v>
      </c>
      <c r="F46" s="13">
        <v>12500</v>
      </c>
      <c r="H46" s="9"/>
      <c r="I46" s="11"/>
      <c r="J46" s="11"/>
      <c r="K46" s="54"/>
      <c r="L46" s="54"/>
      <c r="M46" s="51"/>
      <c r="N46" s="51"/>
    </row>
    <row r="47" spans="1:14" x14ac:dyDescent="0.45">
      <c r="A47" s="37" t="s">
        <v>8</v>
      </c>
      <c r="B47" s="38" t="s">
        <v>44</v>
      </c>
      <c r="C47" s="39">
        <v>32905</v>
      </c>
      <c r="D47" s="40">
        <v>98000</v>
      </c>
      <c r="E47" s="41">
        <v>150</v>
      </c>
      <c r="F47" s="42">
        <v>10500</v>
      </c>
      <c r="H47" s="37"/>
      <c r="I47" s="40"/>
      <c r="J47" s="40"/>
      <c r="K47" s="53"/>
      <c r="L47" s="53"/>
      <c r="M47" s="50"/>
      <c r="N47" s="50"/>
    </row>
    <row r="48" spans="1:14" x14ac:dyDescent="0.45">
      <c r="A48" s="9" t="s">
        <v>8</v>
      </c>
      <c r="B48" s="10" t="s">
        <v>45</v>
      </c>
      <c r="C48" s="22">
        <v>32874</v>
      </c>
      <c r="D48" s="11">
        <v>102000</v>
      </c>
      <c r="E48" s="12">
        <v>123</v>
      </c>
      <c r="F48" s="13">
        <v>10000</v>
      </c>
      <c r="H48" s="9"/>
      <c r="I48" s="11"/>
      <c r="J48" s="11"/>
      <c r="K48" s="54"/>
      <c r="L48" s="54"/>
      <c r="M48" s="51"/>
      <c r="N48" s="51"/>
    </row>
    <row r="49" spans="1:14" x14ac:dyDescent="0.45">
      <c r="A49" s="37" t="s">
        <v>2</v>
      </c>
      <c r="B49" s="38" t="s">
        <v>46</v>
      </c>
      <c r="C49" s="39">
        <v>33939</v>
      </c>
      <c r="D49" s="40">
        <v>52000</v>
      </c>
      <c r="E49" s="41">
        <v>130</v>
      </c>
      <c r="F49" s="42">
        <v>31000</v>
      </c>
      <c r="H49" s="37"/>
      <c r="I49" s="40"/>
      <c r="J49" s="40"/>
      <c r="K49" s="53"/>
      <c r="L49" s="53"/>
      <c r="M49" s="50"/>
      <c r="N49" s="50"/>
    </row>
    <row r="50" spans="1:14" x14ac:dyDescent="0.45">
      <c r="A50" s="9" t="s">
        <v>2</v>
      </c>
      <c r="B50" s="10" t="s">
        <v>47</v>
      </c>
      <c r="C50" s="22">
        <v>32874</v>
      </c>
      <c r="D50" s="11">
        <v>71000</v>
      </c>
      <c r="E50" s="12">
        <v>150</v>
      </c>
      <c r="F50" s="13">
        <v>18000</v>
      </c>
      <c r="H50" s="9"/>
      <c r="I50" s="11"/>
      <c r="J50" s="11"/>
      <c r="K50" s="54"/>
      <c r="L50" s="54"/>
      <c r="M50" s="51"/>
      <c r="N50" s="51"/>
    </row>
    <row r="51" spans="1:14" x14ac:dyDescent="0.45">
      <c r="A51" s="37" t="s">
        <v>2</v>
      </c>
      <c r="B51" s="38" t="s">
        <v>48</v>
      </c>
      <c r="C51" s="39">
        <v>32325</v>
      </c>
      <c r="D51" s="40">
        <v>132000</v>
      </c>
      <c r="E51" s="41">
        <v>90</v>
      </c>
      <c r="F51" s="42">
        <v>3500</v>
      </c>
      <c r="H51" s="37"/>
      <c r="I51" s="40"/>
      <c r="J51" s="40"/>
      <c r="K51" s="53"/>
      <c r="L51" s="53"/>
      <c r="M51" s="50"/>
      <c r="N51" s="50"/>
    </row>
    <row r="52" spans="1:14" x14ac:dyDescent="0.45">
      <c r="A52" s="9" t="s">
        <v>8</v>
      </c>
      <c r="B52" s="10" t="s">
        <v>49</v>
      </c>
      <c r="C52" s="22">
        <v>34639</v>
      </c>
      <c r="D52" s="11">
        <v>7500</v>
      </c>
      <c r="E52" s="12"/>
      <c r="F52" s="13">
        <v>45000</v>
      </c>
      <c r="H52" s="9"/>
      <c r="I52" s="11"/>
      <c r="J52" s="11"/>
      <c r="K52" s="54"/>
      <c r="L52" s="54"/>
      <c r="M52" s="51"/>
      <c r="N52" s="51"/>
    </row>
    <row r="53" spans="1:14" x14ac:dyDescent="0.45">
      <c r="A53" s="37" t="s">
        <v>2</v>
      </c>
      <c r="B53" s="38" t="s">
        <v>50</v>
      </c>
      <c r="C53" s="39">
        <v>33878</v>
      </c>
      <c r="D53" s="40">
        <v>53000</v>
      </c>
      <c r="E53" s="41">
        <v>133</v>
      </c>
      <c r="F53" s="42">
        <v>19000</v>
      </c>
      <c r="H53" s="37"/>
      <c r="I53" s="40"/>
      <c r="J53" s="40"/>
      <c r="K53" s="53"/>
      <c r="L53" s="53"/>
      <c r="M53" s="50"/>
      <c r="N53" s="50"/>
    </row>
    <row r="54" spans="1:14" x14ac:dyDescent="0.45">
      <c r="A54" s="9" t="s">
        <v>8</v>
      </c>
      <c r="B54" s="10" t="s">
        <v>51</v>
      </c>
      <c r="C54" s="22">
        <v>32540</v>
      </c>
      <c r="D54" s="11">
        <v>134000</v>
      </c>
      <c r="E54" s="12">
        <v>170</v>
      </c>
      <c r="F54" s="13">
        <v>8500</v>
      </c>
      <c r="H54" s="9"/>
      <c r="I54" s="11"/>
      <c r="J54" s="11"/>
      <c r="K54" s="54"/>
      <c r="L54" s="54"/>
      <c r="M54" s="51"/>
      <c r="N54" s="51"/>
    </row>
    <row r="55" spans="1:14" x14ac:dyDescent="0.45">
      <c r="A55" s="37" t="s">
        <v>8</v>
      </c>
      <c r="B55" s="38" t="s">
        <v>52</v>
      </c>
      <c r="C55" s="39">
        <v>33909</v>
      </c>
      <c r="D55" s="40">
        <v>56000</v>
      </c>
      <c r="E55" s="41">
        <v>204</v>
      </c>
      <c r="F55" s="42">
        <v>30500</v>
      </c>
      <c r="H55" s="37"/>
      <c r="I55" s="40"/>
      <c r="J55" s="40"/>
      <c r="K55" s="53"/>
      <c r="L55" s="53"/>
      <c r="M55" s="50"/>
      <c r="N55" s="50"/>
    </row>
    <row r="56" spans="1:14" x14ac:dyDescent="0.45">
      <c r="A56" s="9" t="s">
        <v>2</v>
      </c>
      <c r="B56" s="10" t="s">
        <v>53</v>
      </c>
      <c r="C56" s="22">
        <v>34060</v>
      </c>
      <c r="D56" s="11">
        <v>60000</v>
      </c>
      <c r="E56" s="12">
        <v>150</v>
      </c>
      <c r="F56" s="13">
        <v>28000</v>
      </c>
      <c r="H56" s="9"/>
      <c r="I56" s="11"/>
      <c r="J56" s="11"/>
      <c r="K56" s="54"/>
      <c r="L56" s="54"/>
      <c r="M56" s="51"/>
      <c r="N56" s="51"/>
    </row>
    <row r="57" spans="1:14" x14ac:dyDescent="0.45">
      <c r="A57" s="37" t="s">
        <v>2</v>
      </c>
      <c r="B57" s="38" t="s">
        <v>53</v>
      </c>
      <c r="C57" s="39">
        <v>34335</v>
      </c>
      <c r="D57" s="40">
        <v>15000</v>
      </c>
      <c r="E57" s="41">
        <v>174</v>
      </c>
      <c r="F57" s="42">
        <v>50000</v>
      </c>
      <c r="H57" s="37"/>
      <c r="I57" s="40"/>
      <c r="J57" s="40"/>
      <c r="K57" s="53"/>
      <c r="L57" s="53"/>
      <c r="M57" s="50"/>
      <c r="N57" s="50"/>
    </row>
    <row r="58" spans="1:14" x14ac:dyDescent="0.45">
      <c r="A58" s="9" t="s">
        <v>54</v>
      </c>
      <c r="B58" s="10" t="s">
        <v>55</v>
      </c>
      <c r="C58" s="22">
        <v>33725</v>
      </c>
      <c r="D58" s="11">
        <v>37000</v>
      </c>
      <c r="E58" s="12"/>
      <c r="F58" s="13">
        <v>16000</v>
      </c>
      <c r="H58" s="9"/>
      <c r="I58" s="11"/>
      <c r="J58" s="11"/>
      <c r="K58" s="54"/>
      <c r="L58" s="54"/>
      <c r="M58" s="51"/>
      <c r="N58" s="51"/>
    </row>
    <row r="59" spans="1:14" x14ac:dyDescent="0.45">
      <c r="A59" s="37" t="s">
        <v>54</v>
      </c>
      <c r="B59" s="38" t="s">
        <v>56</v>
      </c>
      <c r="C59" s="39">
        <v>33635</v>
      </c>
      <c r="D59" s="40">
        <v>53000</v>
      </c>
      <c r="E59" s="41">
        <v>150</v>
      </c>
      <c r="F59" s="42">
        <v>19500</v>
      </c>
      <c r="H59" s="37"/>
      <c r="I59" s="40"/>
      <c r="J59" s="40"/>
      <c r="K59" s="53"/>
      <c r="L59" s="53"/>
      <c r="M59" s="50"/>
      <c r="N59" s="50"/>
    </row>
    <row r="60" spans="1:14" x14ac:dyDescent="0.45">
      <c r="A60" s="9" t="s">
        <v>57</v>
      </c>
      <c r="B60" s="10" t="s">
        <v>58</v>
      </c>
      <c r="C60" s="22">
        <v>33695</v>
      </c>
      <c r="D60" s="11">
        <v>34000</v>
      </c>
      <c r="E60" s="12">
        <v>241</v>
      </c>
      <c r="F60" s="13">
        <v>35000</v>
      </c>
      <c r="H60" s="9"/>
      <c r="I60" s="11"/>
      <c r="J60" s="11"/>
      <c r="K60" s="54"/>
      <c r="L60" s="54"/>
      <c r="M60" s="51"/>
      <c r="N60" s="51"/>
    </row>
    <row r="61" spans="1:14" x14ac:dyDescent="0.45">
      <c r="A61" s="37" t="s">
        <v>10</v>
      </c>
      <c r="B61" s="38" t="s">
        <v>59</v>
      </c>
      <c r="C61" s="39">
        <v>34243</v>
      </c>
      <c r="D61" s="40">
        <v>34000</v>
      </c>
      <c r="E61" s="41">
        <v>75</v>
      </c>
      <c r="F61" s="42">
        <v>9000</v>
      </c>
      <c r="H61" s="37"/>
      <c r="I61" s="40"/>
      <c r="J61" s="40"/>
      <c r="K61" s="53"/>
      <c r="L61" s="53"/>
      <c r="M61" s="50"/>
      <c r="N61" s="50"/>
    </row>
    <row r="62" spans="1:14" x14ac:dyDescent="0.45">
      <c r="A62" s="9" t="s">
        <v>10</v>
      </c>
      <c r="B62" s="10" t="s">
        <v>59</v>
      </c>
      <c r="C62" s="22">
        <v>34425</v>
      </c>
      <c r="D62" s="11">
        <v>21000</v>
      </c>
      <c r="E62" s="12">
        <v>75</v>
      </c>
      <c r="F62" s="13">
        <v>10000</v>
      </c>
      <c r="H62" s="9"/>
      <c r="I62" s="11"/>
      <c r="J62" s="11"/>
      <c r="K62" s="54"/>
      <c r="L62" s="54"/>
      <c r="M62" s="51"/>
      <c r="N62" s="51"/>
    </row>
    <row r="63" spans="1:14" x14ac:dyDescent="0.45">
      <c r="A63" s="37" t="s">
        <v>60</v>
      </c>
      <c r="B63" s="38" t="s">
        <v>61</v>
      </c>
      <c r="C63" s="39">
        <v>33055</v>
      </c>
      <c r="D63" s="40">
        <v>56000</v>
      </c>
      <c r="E63" s="41">
        <v>115</v>
      </c>
      <c r="F63" s="42">
        <v>15500</v>
      </c>
      <c r="H63" s="37"/>
      <c r="I63" s="40"/>
      <c r="J63" s="40"/>
      <c r="K63" s="53"/>
      <c r="L63" s="53"/>
      <c r="M63" s="50"/>
      <c r="N63" s="50"/>
    </row>
    <row r="64" spans="1:14" x14ac:dyDescent="0.45">
      <c r="A64" s="9" t="s">
        <v>60</v>
      </c>
      <c r="B64" s="10" t="s">
        <v>61</v>
      </c>
      <c r="C64" s="22">
        <v>33756</v>
      </c>
      <c r="D64" s="11">
        <v>37000</v>
      </c>
      <c r="E64" s="12">
        <v>115</v>
      </c>
      <c r="F64" s="13">
        <v>18000</v>
      </c>
      <c r="H64" s="9"/>
      <c r="I64" s="11"/>
      <c r="J64" s="11"/>
      <c r="K64" s="54"/>
      <c r="L64" s="54"/>
      <c r="M64" s="51"/>
      <c r="N64" s="51"/>
    </row>
    <row r="65" spans="1:14" x14ac:dyDescent="0.45">
      <c r="A65" s="37" t="s">
        <v>60</v>
      </c>
      <c r="B65" s="38" t="s">
        <v>62</v>
      </c>
      <c r="C65" s="39">
        <v>34425</v>
      </c>
      <c r="D65" s="40">
        <v>8000</v>
      </c>
      <c r="E65" s="41">
        <v>174</v>
      </c>
      <c r="F65" s="42">
        <v>30000</v>
      </c>
      <c r="H65" s="37"/>
      <c r="I65" s="40"/>
      <c r="J65" s="40"/>
      <c r="K65" s="53"/>
      <c r="L65" s="53"/>
      <c r="M65" s="50"/>
      <c r="N65" s="50"/>
    </row>
    <row r="66" spans="1:14" x14ac:dyDescent="0.45">
      <c r="A66" s="9" t="s">
        <v>54</v>
      </c>
      <c r="B66" s="10" t="s">
        <v>63</v>
      </c>
      <c r="C66" s="22">
        <v>33970</v>
      </c>
      <c r="D66" s="11">
        <v>23000</v>
      </c>
      <c r="E66" s="12">
        <v>90</v>
      </c>
      <c r="F66" s="13">
        <v>10000</v>
      </c>
      <c r="H66" s="9"/>
      <c r="I66" s="11"/>
      <c r="J66" s="11"/>
      <c r="K66" s="54"/>
      <c r="L66" s="54"/>
      <c r="M66" s="51"/>
      <c r="N66" s="51"/>
    </row>
    <row r="67" spans="1:14" x14ac:dyDescent="0.45">
      <c r="A67" s="37" t="s">
        <v>10</v>
      </c>
      <c r="B67" s="38" t="s">
        <v>64</v>
      </c>
      <c r="C67" s="39">
        <v>32813</v>
      </c>
      <c r="D67" s="40">
        <v>120000</v>
      </c>
      <c r="E67" s="41"/>
      <c r="F67" s="42">
        <v>9500</v>
      </c>
      <c r="H67" s="37"/>
      <c r="I67" s="40"/>
      <c r="J67" s="40"/>
      <c r="K67" s="53"/>
      <c r="L67" s="53"/>
      <c r="M67" s="50"/>
      <c r="N67" s="50"/>
    </row>
    <row r="68" spans="1:14" x14ac:dyDescent="0.45">
      <c r="A68" s="9" t="s">
        <v>10</v>
      </c>
      <c r="B68" s="10" t="s">
        <v>64</v>
      </c>
      <c r="C68" s="22">
        <v>33117</v>
      </c>
      <c r="D68" s="11">
        <v>67000</v>
      </c>
      <c r="E68" s="12">
        <v>101</v>
      </c>
      <c r="F68" s="13">
        <v>10000</v>
      </c>
      <c r="H68" s="9"/>
      <c r="I68" s="11"/>
      <c r="J68" s="11"/>
      <c r="K68" s="54"/>
      <c r="L68" s="54"/>
      <c r="M68" s="51"/>
      <c r="N68" s="51"/>
    </row>
    <row r="69" spans="1:14" x14ac:dyDescent="0.45">
      <c r="A69" s="37" t="s">
        <v>10</v>
      </c>
      <c r="B69" s="38" t="s">
        <v>64</v>
      </c>
      <c r="C69" s="39">
        <v>33573</v>
      </c>
      <c r="D69" s="40">
        <v>72000</v>
      </c>
      <c r="E69" s="41">
        <v>88</v>
      </c>
      <c r="F69" s="42">
        <v>10000</v>
      </c>
      <c r="H69" s="37"/>
      <c r="I69" s="40"/>
      <c r="J69" s="40"/>
      <c r="K69" s="53"/>
      <c r="L69" s="53"/>
      <c r="M69" s="50"/>
      <c r="N69" s="50"/>
    </row>
    <row r="70" spans="1:14" x14ac:dyDescent="0.45">
      <c r="A70" s="9" t="s">
        <v>60</v>
      </c>
      <c r="B70" s="10" t="s">
        <v>65</v>
      </c>
      <c r="C70" s="22">
        <v>33298</v>
      </c>
      <c r="D70" s="11">
        <v>64000</v>
      </c>
      <c r="E70" s="12">
        <v>100</v>
      </c>
      <c r="F70" s="13">
        <v>9500</v>
      </c>
      <c r="H70" s="9"/>
      <c r="I70" s="11"/>
      <c r="J70" s="11"/>
      <c r="K70" s="54"/>
      <c r="L70" s="54"/>
      <c r="M70" s="51"/>
      <c r="N70" s="51"/>
    </row>
    <row r="71" spans="1:14" x14ac:dyDescent="0.45">
      <c r="A71" s="37" t="s">
        <v>60</v>
      </c>
      <c r="B71" s="38" t="s">
        <v>66</v>
      </c>
      <c r="C71" s="39">
        <v>33482</v>
      </c>
      <c r="D71" s="40">
        <v>63000</v>
      </c>
      <c r="E71" s="41">
        <v>110</v>
      </c>
      <c r="F71" s="42">
        <v>11500</v>
      </c>
      <c r="H71" s="37"/>
      <c r="I71" s="40"/>
      <c r="J71" s="40"/>
      <c r="K71" s="53"/>
      <c r="L71" s="53"/>
      <c r="M71" s="50"/>
      <c r="N71" s="50"/>
    </row>
    <row r="72" spans="1:14" x14ac:dyDescent="0.45">
      <c r="A72" s="9" t="s">
        <v>60</v>
      </c>
      <c r="B72" s="10" t="s">
        <v>66</v>
      </c>
      <c r="C72" s="22">
        <v>33786</v>
      </c>
      <c r="D72" s="11">
        <v>48000</v>
      </c>
      <c r="E72" s="12"/>
      <c r="F72" s="13">
        <v>12500</v>
      </c>
      <c r="H72" s="9"/>
      <c r="I72" s="11"/>
      <c r="J72" s="11"/>
      <c r="K72" s="54"/>
      <c r="L72" s="54"/>
      <c r="M72" s="51"/>
      <c r="N72" s="51"/>
    </row>
    <row r="73" spans="1:14" x14ac:dyDescent="0.45">
      <c r="A73" s="37" t="s">
        <v>60</v>
      </c>
      <c r="B73" s="38" t="s">
        <v>66</v>
      </c>
      <c r="C73" s="39">
        <v>34121</v>
      </c>
      <c r="D73" s="40">
        <v>56000</v>
      </c>
      <c r="E73" s="41">
        <v>115</v>
      </c>
      <c r="F73" s="42">
        <v>15000</v>
      </c>
      <c r="H73" s="37"/>
      <c r="I73" s="40"/>
      <c r="J73" s="40"/>
      <c r="K73" s="53"/>
      <c r="L73" s="53"/>
      <c r="M73" s="50"/>
      <c r="N73" s="50"/>
    </row>
    <row r="74" spans="1:14" x14ac:dyDescent="0.45">
      <c r="A74" s="9" t="s">
        <v>60</v>
      </c>
      <c r="B74" s="10" t="s">
        <v>67</v>
      </c>
      <c r="C74" s="22">
        <v>32629</v>
      </c>
      <c r="D74" s="11">
        <v>87000</v>
      </c>
      <c r="E74" s="12">
        <v>75</v>
      </c>
      <c r="F74" s="13">
        <v>7500</v>
      </c>
      <c r="H74" s="9"/>
      <c r="I74" s="11"/>
      <c r="J74" s="11"/>
      <c r="K74" s="54"/>
      <c r="L74" s="54"/>
      <c r="M74" s="51"/>
      <c r="N74" s="51"/>
    </row>
    <row r="75" spans="1:14" x14ac:dyDescent="0.45">
      <c r="A75" s="37" t="s">
        <v>60</v>
      </c>
      <c r="B75" s="38" t="s">
        <v>68</v>
      </c>
      <c r="C75" s="39">
        <v>31990</v>
      </c>
      <c r="D75" s="40">
        <v>105000</v>
      </c>
      <c r="E75" s="41">
        <v>75</v>
      </c>
      <c r="F75" s="42">
        <v>5500</v>
      </c>
      <c r="H75" s="37"/>
      <c r="I75" s="40"/>
      <c r="J75" s="40"/>
      <c r="K75" s="53"/>
      <c r="L75" s="53"/>
      <c r="M75" s="50"/>
      <c r="N75" s="50"/>
    </row>
    <row r="76" spans="1:14" x14ac:dyDescent="0.45">
      <c r="A76" s="9" t="s">
        <v>60</v>
      </c>
      <c r="B76" s="10" t="s">
        <v>69</v>
      </c>
      <c r="C76" s="22">
        <v>34335</v>
      </c>
      <c r="D76" s="11">
        <v>13000</v>
      </c>
      <c r="E76" s="12">
        <v>174</v>
      </c>
      <c r="F76" s="13">
        <v>25500</v>
      </c>
      <c r="H76" s="9"/>
      <c r="I76" s="11"/>
      <c r="J76" s="11"/>
      <c r="K76" s="54"/>
      <c r="L76" s="54"/>
      <c r="M76" s="51"/>
      <c r="N76" s="51"/>
    </row>
    <row r="77" spans="1:14" x14ac:dyDescent="0.45">
      <c r="A77" s="37" t="s">
        <v>54</v>
      </c>
      <c r="B77" s="38" t="s">
        <v>70</v>
      </c>
      <c r="C77" s="39">
        <v>32234</v>
      </c>
      <c r="D77" s="40">
        <v>74000</v>
      </c>
      <c r="E77" s="41"/>
      <c r="F77" s="42">
        <v>5000</v>
      </c>
      <c r="H77" s="37"/>
      <c r="I77" s="40"/>
      <c r="J77" s="40"/>
      <c r="K77" s="53"/>
      <c r="L77" s="53"/>
      <c r="M77" s="50"/>
      <c r="N77" s="50"/>
    </row>
    <row r="78" spans="1:14" x14ac:dyDescent="0.45">
      <c r="A78" s="9" t="s">
        <v>10</v>
      </c>
      <c r="B78" s="10" t="s">
        <v>71</v>
      </c>
      <c r="C78" s="22">
        <v>34121</v>
      </c>
      <c r="D78" s="11">
        <v>27000</v>
      </c>
      <c r="E78" s="12">
        <v>113</v>
      </c>
      <c r="F78" s="13">
        <v>20000</v>
      </c>
      <c r="H78" s="9"/>
      <c r="I78" s="11"/>
      <c r="J78" s="11"/>
      <c r="K78" s="54"/>
      <c r="L78" s="54"/>
      <c r="M78" s="51"/>
      <c r="N78" s="51"/>
    </row>
    <row r="79" spans="1:14" x14ac:dyDescent="0.45">
      <c r="A79" s="37" t="s">
        <v>10</v>
      </c>
      <c r="B79" s="38" t="s">
        <v>71</v>
      </c>
      <c r="C79" s="39">
        <v>34366</v>
      </c>
      <c r="D79" s="40">
        <v>15000</v>
      </c>
      <c r="E79" s="41">
        <v>113</v>
      </c>
      <c r="F79" s="42">
        <v>21500</v>
      </c>
      <c r="H79" s="37"/>
      <c r="I79" s="40"/>
      <c r="J79" s="40"/>
      <c r="K79" s="53"/>
      <c r="L79" s="53"/>
      <c r="M79" s="50"/>
      <c r="N79" s="50"/>
    </row>
    <row r="80" spans="1:14" x14ac:dyDescent="0.45">
      <c r="A80" s="9" t="s">
        <v>72</v>
      </c>
      <c r="B80" s="10" t="s">
        <v>73</v>
      </c>
      <c r="C80" s="22">
        <v>34090</v>
      </c>
      <c r="D80" s="11">
        <v>32000</v>
      </c>
      <c r="E80" s="12"/>
      <c r="F80" s="13">
        <v>22000</v>
      </c>
      <c r="H80" s="9"/>
      <c r="I80" s="11"/>
      <c r="J80" s="11"/>
      <c r="K80" s="54"/>
      <c r="L80" s="54"/>
      <c r="M80" s="51"/>
      <c r="N80" s="51"/>
    </row>
    <row r="81" spans="1:14" x14ac:dyDescent="0.45">
      <c r="A81" s="37" t="s">
        <v>54</v>
      </c>
      <c r="B81" s="38" t="s">
        <v>74</v>
      </c>
      <c r="C81" s="39">
        <v>32994</v>
      </c>
      <c r="D81" s="40">
        <v>84000</v>
      </c>
      <c r="E81" s="41">
        <v>115</v>
      </c>
      <c r="F81" s="42">
        <v>13000</v>
      </c>
      <c r="H81" s="37"/>
      <c r="I81" s="40"/>
      <c r="J81" s="40"/>
      <c r="K81" s="53"/>
      <c r="L81" s="53"/>
      <c r="M81" s="50"/>
      <c r="N81" s="50"/>
    </row>
    <row r="82" spans="1:14" x14ac:dyDescent="0.45">
      <c r="A82" s="9" t="s">
        <v>54</v>
      </c>
      <c r="B82" s="10" t="s">
        <v>74</v>
      </c>
      <c r="C82" s="22">
        <v>33420</v>
      </c>
      <c r="D82" s="11">
        <v>105000</v>
      </c>
      <c r="E82" s="12">
        <v>125</v>
      </c>
      <c r="F82" s="13">
        <v>15000</v>
      </c>
      <c r="H82" s="9"/>
      <c r="I82" s="11"/>
      <c r="J82" s="11"/>
      <c r="K82" s="54"/>
      <c r="L82" s="54"/>
      <c r="M82" s="51"/>
      <c r="N82" s="51"/>
    </row>
    <row r="83" spans="1:14" x14ac:dyDescent="0.45">
      <c r="A83" s="37" t="s">
        <v>54</v>
      </c>
      <c r="B83" s="38" t="s">
        <v>74</v>
      </c>
      <c r="C83" s="39">
        <v>33451</v>
      </c>
      <c r="D83" s="40">
        <v>60000</v>
      </c>
      <c r="E83" s="41">
        <v>201</v>
      </c>
      <c r="F83" s="42">
        <v>22500</v>
      </c>
      <c r="H83" s="37"/>
      <c r="I83" s="40"/>
      <c r="J83" s="40"/>
      <c r="K83" s="53"/>
      <c r="L83" s="53"/>
      <c r="M83" s="50"/>
      <c r="N83" s="50"/>
    </row>
    <row r="84" spans="1:14" x14ac:dyDescent="0.45">
      <c r="A84" s="9" t="s">
        <v>60</v>
      </c>
      <c r="B84" s="10" t="s">
        <v>75</v>
      </c>
      <c r="C84" s="22">
        <v>32933</v>
      </c>
      <c r="D84" s="11">
        <v>72000</v>
      </c>
      <c r="E84" s="12">
        <v>75</v>
      </c>
      <c r="F84" s="13">
        <v>13500</v>
      </c>
      <c r="H84" s="9"/>
      <c r="I84" s="11"/>
      <c r="J84" s="11"/>
      <c r="K84" s="54"/>
      <c r="L84" s="54"/>
      <c r="M84" s="51"/>
      <c r="N84" s="51"/>
    </row>
    <row r="85" spans="1:14" x14ac:dyDescent="0.45">
      <c r="A85" s="37" t="s">
        <v>60</v>
      </c>
      <c r="B85" s="38" t="s">
        <v>75</v>
      </c>
      <c r="C85" s="39">
        <v>33178</v>
      </c>
      <c r="D85" s="40">
        <v>78000</v>
      </c>
      <c r="E85" s="41">
        <v>90</v>
      </c>
      <c r="F85" s="42">
        <v>13500</v>
      </c>
      <c r="H85" s="37"/>
      <c r="I85" s="40"/>
      <c r="J85" s="40"/>
      <c r="K85" s="53"/>
      <c r="L85" s="53"/>
      <c r="M85" s="50"/>
      <c r="N85" s="50"/>
    </row>
    <row r="86" spans="1:14" x14ac:dyDescent="0.45">
      <c r="A86" s="9" t="s">
        <v>60</v>
      </c>
      <c r="B86" s="10" t="s">
        <v>75</v>
      </c>
      <c r="C86" s="22">
        <v>33359</v>
      </c>
      <c r="D86" s="11">
        <v>64000</v>
      </c>
      <c r="E86" s="12">
        <v>90</v>
      </c>
      <c r="F86" s="13">
        <v>14500</v>
      </c>
      <c r="H86" s="9"/>
      <c r="I86" s="11"/>
      <c r="J86" s="11"/>
      <c r="K86" s="54"/>
      <c r="L86" s="54"/>
      <c r="M86" s="51"/>
      <c r="N86" s="51"/>
    </row>
    <row r="87" spans="1:14" x14ac:dyDescent="0.45">
      <c r="A87" s="37" t="s">
        <v>60</v>
      </c>
      <c r="B87" s="38" t="s">
        <v>75</v>
      </c>
      <c r="C87" s="39">
        <v>34243</v>
      </c>
      <c r="D87" s="40">
        <v>45000</v>
      </c>
      <c r="E87" s="41">
        <v>115</v>
      </c>
      <c r="F87" s="42">
        <v>16000</v>
      </c>
      <c r="H87" s="37"/>
      <c r="I87" s="40"/>
      <c r="J87" s="40"/>
      <c r="K87" s="53"/>
      <c r="L87" s="53"/>
      <c r="M87" s="50"/>
      <c r="N87" s="50"/>
    </row>
    <row r="88" spans="1:14" x14ac:dyDescent="0.45">
      <c r="A88" s="9" t="s">
        <v>60</v>
      </c>
      <c r="B88" s="10" t="s">
        <v>76</v>
      </c>
      <c r="C88" s="22">
        <v>34425</v>
      </c>
      <c r="D88" s="11">
        <v>7500</v>
      </c>
      <c r="E88" s="12">
        <v>174</v>
      </c>
      <c r="F88" s="13">
        <v>22000</v>
      </c>
      <c r="H88" s="9"/>
      <c r="I88" s="11"/>
      <c r="J88" s="11"/>
      <c r="K88" s="54"/>
      <c r="L88" s="54"/>
      <c r="M88" s="51"/>
      <c r="N88" s="51"/>
    </row>
    <row r="89" spans="1:14" x14ac:dyDescent="0.45">
      <c r="A89" s="37" t="s">
        <v>60</v>
      </c>
      <c r="B89" s="38" t="s">
        <v>77</v>
      </c>
      <c r="C89" s="39">
        <v>33817</v>
      </c>
      <c r="D89" s="40">
        <v>23000</v>
      </c>
      <c r="E89" s="41"/>
      <c r="F89" s="42">
        <v>7500</v>
      </c>
      <c r="H89" s="37"/>
      <c r="I89" s="40"/>
      <c r="J89" s="40"/>
      <c r="K89" s="53"/>
      <c r="L89" s="53"/>
      <c r="M89" s="50"/>
      <c r="N89" s="50"/>
    </row>
    <row r="90" spans="1:14" x14ac:dyDescent="0.45">
      <c r="A90" s="9" t="s">
        <v>60</v>
      </c>
      <c r="B90" s="10" t="s">
        <v>77</v>
      </c>
      <c r="C90" s="22">
        <v>33970</v>
      </c>
      <c r="D90" s="11">
        <v>21000</v>
      </c>
      <c r="E90" s="12"/>
      <c r="F90" s="13">
        <v>8500</v>
      </c>
      <c r="H90" s="9"/>
      <c r="I90" s="11"/>
      <c r="J90" s="11"/>
      <c r="K90" s="54"/>
      <c r="L90" s="54"/>
      <c r="M90" s="51"/>
      <c r="N90" s="51"/>
    </row>
    <row r="91" spans="1:14" x14ac:dyDescent="0.45">
      <c r="A91" s="37" t="s">
        <v>10</v>
      </c>
      <c r="B91" s="38" t="s">
        <v>78</v>
      </c>
      <c r="C91" s="39">
        <v>34182</v>
      </c>
      <c r="D91" s="40">
        <v>63000</v>
      </c>
      <c r="E91" s="41">
        <v>167</v>
      </c>
      <c r="F91" s="42">
        <v>29500</v>
      </c>
      <c r="H91" s="37"/>
      <c r="I91" s="40"/>
      <c r="J91" s="40"/>
      <c r="K91" s="53"/>
      <c r="L91" s="53"/>
      <c r="M91" s="50"/>
      <c r="N91" s="50"/>
    </row>
    <row r="92" spans="1:14" x14ac:dyDescent="0.45">
      <c r="A92" s="9" t="s">
        <v>72</v>
      </c>
      <c r="B92" s="10" t="s">
        <v>79</v>
      </c>
      <c r="C92" s="22">
        <v>33451</v>
      </c>
      <c r="D92" s="11">
        <v>93000</v>
      </c>
      <c r="E92" s="12">
        <v>145</v>
      </c>
      <c r="F92" s="13">
        <v>10000</v>
      </c>
      <c r="H92" s="9"/>
      <c r="I92" s="11"/>
      <c r="J92" s="11"/>
      <c r="K92" s="54"/>
      <c r="L92" s="54"/>
      <c r="M92" s="51"/>
      <c r="N92" s="51"/>
    </row>
    <row r="93" spans="1:14" x14ac:dyDescent="0.45">
      <c r="A93" s="37" t="s">
        <v>72</v>
      </c>
      <c r="B93" s="38" t="s">
        <v>79</v>
      </c>
      <c r="C93" s="39">
        <v>34182</v>
      </c>
      <c r="D93" s="40">
        <v>27000</v>
      </c>
      <c r="E93" s="41">
        <v>196</v>
      </c>
      <c r="F93" s="42">
        <v>30000</v>
      </c>
      <c r="H93" s="37"/>
      <c r="I93" s="40"/>
      <c r="J93" s="40"/>
      <c r="K93" s="53"/>
      <c r="L93" s="53"/>
      <c r="M93" s="50"/>
      <c r="N93" s="50"/>
    </row>
    <row r="94" spans="1:14" x14ac:dyDescent="0.45">
      <c r="A94" s="9" t="s">
        <v>72</v>
      </c>
      <c r="B94" s="10" t="s">
        <v>80</v>
      </c>
      <c r="C94" s="22">
        <v>33298</v>
      </c>
      <c r="D94" s="11">
        <v>45000</v>
      </c>
      <c r="E94" s="12"/>
      <c r="F94" s="13">
        <v>12000</v>
      </c>
      <c r="H94" s="9"/>
      <c r="I94" s="11"/>
      <c r="J94" s="11"/>
      <c r="K94" s="54"/>
      <c r="L94" s="54"/>
      <c r="M94" s="51"/>
      <c r="N94" s="51"/>
    </row>
    <row r="95" spans="1:14" x14ac:dyDescent="0.45">
      <c r="A95" s="37" t="s">
        <v>72</v>
      </c>
      <c r="B95" s="38" t="s">
        <v>80</v>
      </c>
      <c r="C95" s="39">
        <v>33848</v>
      </c>
      <c r="D95" s="40">
        <v>32000</v>
      </c>
      <c r="E95" s="41"/>
      <c r="F95" s="42">
        <v>15000</v>
      </c>
      <c r="H95" s="37"/>
      <c r="I95" s="40"/>
      <c r="J95" s="40"/>
      <c r="K95" s="53"/>
      <c r="L95" s="53"/>
      <c r="M95" s="50"/>
      <c r="N95" s="50"/>
    </row>
    <row r="96" spans="1:14" x14ac:dyDescent="0.45">
      <c r="A96" s="9" t="s">
        <v>72</v>
      </c>
      <c r="B96" s="10" t="s">
        <v>81</v>
      </c>
      <c r="C96" s="22">
        <v>32295</v>
      </c>
      <c r="D96" s="11">
        <v>112000</v>
      </c>
      <c r="E96" s="12">
        <v>120</v>
      </c>
      <c r="F96" s="13">
        <v>5000</v>
      </c>
      <c r="H96" s="9"/>
      <c r="I96" s="11"/>
      <c r="J96" s="11"/>
      <c r="K96" s="54"/>
      <c r="L96" s="54"/>
      <c r="M96" s="51"/>
      <c r="N96" s="51"/>
    </row>
    <row r="97" spans="1:14" x14ac:dyDescent="0.45">
      <c r="A97" s="37" t="s">
        <v>72</v>
      </c>
      <c r="B97" s="38" t="s">
        <v>82</v>
      </c>
      <c r="C97" s="39">
        <v>32629</v>
      </c>
      <c r="D97" s="40">
        <v>67000</v>
      </c>
      <c r="E97" s="41"/>
      <c r="F97" s="42">
        <v>15000</v>
      </c>
      <c r="H97" s="37"/>
      <c r="I97" s="40"/>
      <c r="J97" s="40"/>
      <c r="K97" s="53"/>
      <c r="L97" s="53"/>
      <c r="M97" s="50"/>
      <c r="N97" s="50"/>
    </row>
    <row r="98" spans="1:14" x14ac:dyDescent="0.45">
      <c r="A98" s="9" t="s">
        <v>72</v>
      </c>
      <c r="B98" s="10" t="s">
        <v>83</v>
      </c>
      <c r="C98" s="22">
        <v>28734</v>
      </c>
      <c r="D98" s="11">
        <v>145000</v>
      </c>
      <c r="E98" s="12">
        <v>72</v>
      </c>
      <c r="F98" s="13">
        <v>3000</v>
      </c>
      <c r="H98" s="9"/>
      <c r="I98" s="11"/>
      <c r="J98" s="11"/>
      <c r="K98" s="54"/>
      <c r="L98" s="54"/>
      <c r="M98" s="51"/>
      <c r="N98" s="51"/>
    </row>
    <row r="99" spans="1:14" x14ac:dyDescent="0.45">
      <c r="A99" s="37" t="s">
        <v>60</v>
      </c>
      <c r="B99" s="38" t="s">
        <v>84</v>
      </c>
      <c r="C99" s="39">
        <v>33390</v>
      </c>
      <c r="D99" s="40">
        <v>54000</v>
      </c>
      <c r="E99" s="41">
        <v>115</v>
      </c>
      <c r="F99" s="42">
        <v>12500</v>
      </c>
      <c r="H99" s="37"/>
      <c r="I99" s="40"/>
      <c r="J99" s="40"/>
      <c r="K99" s="53"/>
      <c r="L99" s="53"/>
      <c r="M99" s="50"/>
      <c r="N99" s="50"/>
    </row>
    <row r="100" spans="1:14" x14ac:dyDescent="0.45">
      <c r="A100" s="9" t="s">
        <v>60</v>
      </c>
      <c r="B100" s="10" t="s">
        <v>84</v>
      </c>
      <c r="C100" s="22">
        <v>33359</v>
      </c>
      <c r="D100" s="11">
        <v>63000</v>
      </c>
      <c r="E100" s="12">
        <v>90</v>
      </c>
      <c r="F100" s="13">
        <v>11500</v>
      </c>
      <c r="H100" s="9"/>
      <c r="I100" s="11"/>
      <c r="J100" s="11"/>
      <c r="K100" s="54"/>
      <c r="L100" s="54"/>
      <c r="M100" s="51"/>
      <c r="N100" s="51"/>
    </row>
    <row r="101" spans="1:14" x14ac:dyDescent="0.45">
      <c r="A101" s="43" t="s">
        <v>60</v>
      </c>
      <c r="B101" s="44" t="s">
        <v>84</v>
      </c>
      <c r="C101" s="45">
        <v>33420</v>
      </c>
      <c r="D101" s="46">
        <v>45000</v>
      </c>
      <c r="E101" s="47">
        <v>90</v>
      </c>
      <c r="F101" s="48">
        <v>12500</v>
      </c>
      <c r="H101" s="43"/>
      <c r="I101" s="46"/>
      <c r="J101" s="46"/>
      <c r="K101" s="55"/>
      <c r="L101" s="55"/>
      <c r="M101" s="52"/>
      <c r="N101" s="52"/>
    </row>
  </sheetData>
  <mergeCells count="1">
    <mergeCell ref="A1:A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Autos</vt:lpstr>
      <vt:lpstr>Autos-Lösung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BZSL</dc:creator>
  <cp:lastModifiedBy>Jürg Lippuner</cp:lastModifiedBy>
  <cp:lastPrinted>2020-06-10T16:09:26Z</cp:lastPrinted>
  <dcterms:created xsi:type="dcterms:W3CDTF">2020-06-10T15:51:37Z</dcterms:created>
  <dcterms:modified xsi:type="dcterms:W3CDTF">2022-04-22T07:55:01Z</dcterms:modified>
</cp:coreProperties>
</file>