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410" windowHeight="7335"/>
  </bookViews>
  <sheets>
    <sheet name="Namen_Intro" sheetId="1" r:id="rId1"/>
    <sheet name="Automatische Namenvergabe" sheetId="4" r:id="rId2"/>
    <sheet name="Disziplinen" sheetId="5" r:id="rId3"/>
  </sheets>
  <calcPr calcId="145621"/>
</workbook>
</file>

<file path=xl/calcChain.xml><?xml version="1.0" encoding="utf-8"?>
<calcChain xmlns="http://schemas.openxmlformats.org/spreadsheetml/2006/main">
  <c r="L9" i="5" l="1"/>
  <c r="C38" i="5"/>
  <c r="D38" i="5"/>
  <c r="E38" i="5"/>
  <c r="F38" i="5"/>
  <c r="G38" i="5"/>
  <c r="C39" i="5"/>
  <c r="D39" i="5"/>
  <c r="E39" i="5"/>
  <c r="F39" i="5"/>
  <c r="G39" i="5"/>
  <c r="C40" i="5"/>
  <c r="D40" i="5"/>
  <c r="E40" i="5"/>
  <c r="F40" i="5"/>
  <c r="G40" i="5"/>
  <c r="D20" i="5"/>
  <c r="E20" i="5"/>
  <c r="F20" i="5"/>
  <c r="G20" i="5"/>
  <c r="C20" i="5"/>
  <c r="H39" i="5" l="1"/>
  <c r="H38" i="5"/>
  <c r="H20" i="5"/>
  <c r="H40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5" i="5"/>
  <c r="D37" i="5"/>
  <c r="E37" i="5"/>
  <c r="F37" i="5"/>
  <c r="G37" i="5"/>
  <c r="D6" i="5"/>
  <c r="E6" i="5"/>
  <c r="F6" i="5"/>
  <c r="G6" i="5"/>
  <c r="D7" i="5"/>
  <c r="E7" i="5"/>
  <c r="F7" i="5"/>
  <c r="G7" i="5"/>
  <c r="D8" i="5"/>
  <c r="E8" i="5"/>
  <c r="F8" i="5"/>
  <c r="G8" i="5"/>
  <c r="D9" i="5"/>
  <c r="E9" i="5"/>
  <c r="F9" i="5"/>
  <c r="G9" i="5"/>
  <c r="D10" i="5"/>
  <c r="E10" i="5"/>
  <c r="F10" i="5"/>
  <c r="G10" i="5"/>
  <c r="D11" i="5"/>
  <c r="E11" i="5"/>
  <c r="F11" i="5"/>
  <c r="G11" i="5"/>
  <c r="D12" i="5"/>
  <c r="E12" i="5"/>
  <c r="F12" i="5"/>
  <c r="G12" i="5"/>
  <c r="D13" i="5"/>
  <c r="E13" i="5"/>
  <c r="F13" i="5"/>
  <c r="G13" i="5"/>
  <c r="D14" i="5"/>
  <c r="E14" i="5"/>
  <c r="F14" i="5"/>
  <c r="G14" i="5"/>
  <c r="D15" i="5"/>
  <c r="E15" i="5"/>
  <c r="F15" i="5"/>
  <c r="G15" i="5"/>
  <c r="D16" i="5"/>
  <c r="E16" i="5"/>
  <c r="F16" i="5"/>
  <c r="L5" i="5" s="1"/>
  <c r="G16" i="5"/>
  <c r="D17" i="5"/>
  <c r="E17" i="5"/>
  <c r="F17" i="5"/>
  <c r="G17" i="5"/>
  <c r="D18" i="5"/>
  <c r="E18" i="5"/>
  <c r="F18" i="5"/>
  <c r="G18" i="5"/>
  <c r="D19" i="5"/>
  <c r="E19" i="5"/>
  <c r="F19" i="5"/>
  <c r="G19" i="5"/>
  <c r="D21" i="5"/>
  <c r="E21" i="5"/>
  <c r="F21" i="5"/>
  <c r="G21" i="5"/>
  <c r="D22" i="5"/>
  <c r="E22" i="5"/>
  <c r="F22" i="5"/>
  <c r="G22" i="5"/>
  <c r="D23" i="5"/>
  <c r="E23" i="5"/>
  <c r="F23" i="5"/>
  <c r="G23" i="5"/>
  <c r="D24" i="5"/>
  <c r="E24" i="5"/>
  <c r="F24" i="5"/>
  <c r="G24" i="5"/>
  <c r="D25" i="5"/>
  <c r="E25" i="5"/>
  <c r="F25" i="5"/>
  <c r="G25" i="5"/>
  <c r="D26" i="5"/>
  <c r="E26" i="5"/>
  <c r="F26" i="5"/>
  <c r="G26" i="5"/>
  <c r="D27" i="5"/>
  <c r="E27" i="5"/>
  <c r="F27" i="5"/>
  <c r="G27" i="5"/>
  <c r="D28" i="5"/>
  <c r="E28" i="5"/>
  <c r="F28" i="5"/>
  <c r="G28" i="5"/>
  <c r="D29" i="5"/>
  <c r="E29" i="5"/>
  <c r="F29" i="5"/>
  <c r="G29" i="5"/>
  <c r="D30" i="5"/>
  <c r="E30" i="5"/>
  <c r="F30" i="5"/>
  <c r="G30" i="5"/>
  <c r="D31" i="5"/>
  <c r="E31" i="5"/>
  <c r="F31" i="5"/>
  <c r="G31" i="5"/>
  <c r="D32" i="5"/>
  <c r="E32" i="5"/>
  <c r="F32" i="5"/>
  <c r="G32" i="5"/>
  <c r="D33" i="5"/>
  <c r="E33" i="5"/>
  <c r="F33" i="5"/>
  <c r="G33" i="5"/>
  <c r="D34" i="5"/>
  <c r="E34" i="5"/>
  <c r="F34" i="5"/>
  <c r="G34" i="5"/>
  <c r="D35" i="5"/>
  <c r="E35" i="5"/>
  <c r="F35" i="5"/>
  <c r="G35" i="5"/>
  <c r="D36" i="5"/>
  <c r="E36" i="5"/>
  <c r="F36" i="5"/>
  <c r="G36" i="5"/>
  <c r="E5" i="5"/>
  <c r="F5" i="5"/>
  <c r="G5" i="5"/>
  <c r="L12" i="5" s="1"/>
  <c r="D5" i="5"/>
  <c r="L15" i="5" l="1"/>
  <c r="H36" i="5"/>
  <c r="H34" i="5"/>
  <c r="H33" i="5"/>
  <c r="H5" i="5"/>
  <c r="H35" i="5"/>
  <c r="H32" i="5"/>
  <c r="H31" i="5"/>
  <c r="H30" i="5"/>
  <c r="H29" i="5"/>
  <c r="H28" i="5"/>
  <c r="H27" i="5"/>
  <c r="H26" i="5"/>
  <c r="H25" i="5"/>
  <c r="H24" i="5"/>
  <c r="H23" i="5"/>
  <c r="H22" i="5"/>
  <c r="H21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37" i="5"/>
</calcChain>
</file>

<file path=xl/sharedStrings.xml><?xml version="1.0" encoding="utf-8"?>
<sst xmlns="http://schemas.openxmlformats.org/spreadsheetml/2006/main" count="112" uniqueCount="110">
  <si>
    <t>Entwicklung</t>
  </si>
  <si>
    <t>Produktion</t>
  </si>
  <si>
    <t>Werbung</t>
  </si>
  <si>
    <t>Sonstiges</t>
  </si>
  <si>
    <t>Gesamtkosten</t>
  </si>
  <si>
    <t>Stückzahl</t>
  </si>
  <si>
    <t>Einzelpreis</t>
  </si>
  <si>
    <t>Gewinn</t>
  </si>
  <si>
    <t>Nettopreis</t>
  </si>
  <si>
    <t>Mehrwertsteuer</t>
  </si>
  <si>
    <t>Endpreis</t>
  </si>
  <si>
    <t>Einzelkosten</t>
  </si>
  <si>
    <t>% von Gesamt</t>
  </si>
  <si>
    <t>=Kosten/Gesamtkosten</t>
  </si>
  <si>
    <t>=Summe(Einzelkosten)</t>
  </si>
  <si>
    <t>=Gesamtkosten/Stückzahl</t>
  </si>
  <si>
    <t>=Einzelpreis*(100%+Gewinn)</t>
  </si>
  <si>
    <t>=Nettopreis*(100%+Mehrwertsteuer)</t>
  </si>
  <si>
    <t>Preisberechnung</t>
  </si>
  <si>
    <t>Menge</t>
  </si>
  <si>
    <t>Preis</t>
  </si>
  <si>
    <t>Müller</t>
  </si>
  <si>
    <t>Nachname</t>
  </si>
  <si>
    <t>Vorname</t>
  </si>
  <si>
    <t>Schlegel</t>
  </si>
  <si>
    <t>Nicole</t>
  </si>
  <si>
    <t>Raphael</t>
  </si>
  <si>
    <t>Total</t>
  </si>
  <si>
    <t>Kandidat</t>
  </si>
  <si>
    <t>Disziplin_1</t>
  </si>
  <si>
    <t>Disziplin_2</t>
  </si>
  <si>
    <t>Disziplin_3</t>
  </si>
  <si>
    <t>Disziplin_4</t>
  </si>
  <si>
    <t>Berechnen Sie den höchsten Wert der Disziplin_4</t>
  </si>
  <si>
    <t>Wie viele Personen haben in der Disziplin 1 mehr als 50 Punkte erreicht?</t>
  </si>
  <si>
    <t>Disziplinen</t>
  </si>
  <si>
    <r>
      <rPr>
        <b/>
        <i/>
        <sz val="10"/>
        <rFont val="Calibri"/>
        <family val="2"/>
        <scheme val="minor"/>
      </rPr>
      <t>Achtung:</t>
    </r>
    <r>
      <rPr>
        <i/>
        <sz val="10"/>
        <rFont val="Calibri"/>
        <family val="2"/>
        <scheme val="minor"/>
      </rPr>
      <t xml:space="preserve"> Die Punktezahl wird mit der Funktion =ZUFALLSZAHL() ermittelt und ändert bei jeder Eingabe.</t>
    </r>
  </si>
  <si>
    <t>Aufgaben</t>
  </si>
  <si>
    <r>
      <t xml:space="preserve">Das </t>
    </r>
    <r>
      <rPr>
        <b/>
        <i/>
        <sz val="10"/>
        <rFont val="Calibri"/>
        <family val="2"/>
        <scheme val="minor"/>
      </rPr>
      <t>Leerzeichen</t>
    </r>
    <r>
      <rPr>
        <i/>
        <sz val="10"/>
        <rFont val="Calibri"/>
        <family val="2"/>
        <scheme val="minor"/>
      </rPr>
      <t xml:space="preserve"> dient als Schnittmengenoperator</t>
    </r>
  </si>
  <si>
    <t>Ademaj</t>
  </si>
  <si>
    <t>Vlera</t>
  </si>
  <si>
    <t>Berchtold</t>
  </si>
  <si>
    <t>Jan</t>
  </si>
  <si>
    <t>Borghi</t>
  </si>
  <si>
    <t>Carla</t>
  </si>
  <si>
    <t>Broder</t>
  </si>
  <si>
    <t>Sarina</t>
  </si>
  <si>
    <t>Brotzer</t>
  </si>
  <si>
    <t>Tanja</t>
  </si>
  <si>
    <t>Bugg</t>
  </si>
  <si>
    <t>Michael</t>
  </si>
  <si>
    <t>Casutt</t>
  </si>
  <si>
    <t>Céline</t>
  </si>
  <si>
    <t>De Luca</t>
  </si>
  <si>
    <t>Daniele</t>
  </si>
  <si>
    <t>Denzler</t>
  </si>
  <si>
    <t>Fabienne</t>
  </si>
  <si>
    <t>Destani</t>
  </si>
  <si>
    <t>Ferdez</t>
  </si>
  <si>
    <t>Djokic</t>
  </si>
  <si>
    <t>Sanja</t>
  </si>
  <si>
    <t>Gröger</t>
  </si>
  <si>
    <t>Sina</t>
  </si>
  <si>
    <t>Gurzeler</t>
  </si>
  <si>
    <t>Livia</t>
  </si>
  <si>
    <t>Jäger</t>
  </si>
  <si>
    <t>Silvana</t>
  </si>
  <si>
    <t>Kühne</t>
  </si>
  <si>
    <t>Ursina</t>
  </si>
  <si>
    <t>Petrovic</t>
  </si>
  <si>
    <t>Sarah</t>
  </si>
  <si>
    <t>Wolf</t>
  </si>
  <si>
    <t>Laura</t>
  </si>
  <si>
    <t>Brüning</t>
  </si>
  <si>
    <t>Marc</t>
  </si>
  <si>
    <t>Dadic</t>
  </si>
  <si>
    <t>Tatjana</t>
  </si>
  <si>
    <t>Frangi</t>
  </si>
  <si>
    <t>Amanda</t>
  </si>
  <si>
    <t>Gümüs</t>
  </si>
  <si>
    <t>Bahar</t>
  </si>
  <si>
    <t>Lendi</t>
  </si>
  <si>
    <t>Robin</t>
  </si>
  <si>
    <t>Menzi</t>
  </si>
  <si>
    <t>Anja</t>
  </si>
  <si>
    <t>Michel</t>
  </si>
  <si>
    <t>Yannik</t>
  </si>
  <si>
    <t>Molinari</t>
  </si>
  <si>
    <t>Ramon</t>
  </si>
  <si>
    <t>Moser</t>
  </si>
  <si>
    <t>Daria</t>
  </si>
  <si>
    <t>Jessica</t>
  </si>
  <si>
    <t>Rothenberger</t>
  </si>
  <si>
    <t>Stella</t>
  </si>
  <si>
    <t>Vanessa</t>
  </si>
  <si>
    <t>Schneider</t>
  </si>
  <si>
    <t>Sieber</t>
  </si>
  <si>
    <t>Tapki</t>
  </si>
  <si>
    <t>Fatma</t>
  </si>
  <si>
    <t>Tschirky</t>
  </si>
  <si>
    <t>Katja</t>
  </si>
  <si>
    <t>Vinayagamoorthy</t>
  </si>
  <si>
    <t>Kurusika</t>
  </si>
  <si>
    <t>von Aarburg</t>
  </si>
  <si>
    <t>Langs</t>
  </si>
  <si>
    <t>Elisa</t>
  </si>
  <si>
    <t>Vergeben Sie für den Bereich C4:H40 die Namen aus der obersten Zeile und linken Spalte.</t>
  </si>
  <si>
    <t>Wie viele Punkte hat Gröger Sina in der Disziplin 3 erreicht?</t>
  </si>
  <si>
    <r>
      <t>=</t>
    </r>
    <r>
      <rPr>
        <b/>
        <sz val="10"/>
        <color rgb="FF0070C0"/>
        <rFont val="Calibri"/>
        <family val="2"/>
        <scheme val="minor"/>
      </rPr>
      <t>Gröger_Sina</t>
    </r>
    <r>
      <rPr>
        <b/>
        <sz val="10"/>
        <rFont val="Calibri"/>
        <family val="2"/>
        <scheme val="minor"/>
      </rPr>
      <t xml:space="preserve"> </t>
    </r>
    <r>
      <rPr>
        <b/>
        <sz val="10"/>
        <color rgb="FF00B050"/>
        <rFont val="Calibri"/>
        <family val="2"/>
        <scheme val="minor"/>
      </rPr>
      <t>Disziplin_3</t>
    </r>
  </si>
  <si>
    <t>Wie gross ist das Total von Schneider Jan?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</si>
</sst>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%"/>
  </numFmts>
  <fonts count="18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24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Font="1"/>
    <xf numFmtId="0" fontId="4" fillId="2" borderId="1" xfId="0" applyFont="1" applyFill="1" applyBorder="1"/>
    <xf numFmtId="0" fontId="4" fillId="3" borderId="1" xfId="0" quotePrefix="1" applyFont="1" applyFill="1" applyBorder="1"/>
    <xf numFmtId="164" fontId="4" fillId="2" borderId="1" xfId="1" applyFont="1" applyFill="1" applyBorder="1"/>
    <xf numFmtId="9" fontId="4" fillId="0" borderId="0" xfId="2" applyFont="1"/>
    <xf numFmtId="165" fontId="4" fillId="0" borderId="0" xfId="2" applyNumberFormat="1" applyFont="1"/>
    <xf numFmtId="0" fontId="5" fillId="0" borderId="0" xfId="0" applyFont="1"/>
    <xf numFmtId="0" fontId="6" fillId="0" borderId="0" xfId="0" applyFont="1"/>
    <xf numFmtId="164" fontId="6" fillId="0" borderId="1" xfId="1" applyFont="1" applyBorder="1"/>
    <xf numFmtId="0" fontId="6" fillId="2" borderId="1" xfId="0" applyFont="1" applyFill="1" applyBorder="1"/>
    <xf numFmtId="0" fontId="7" fillId="0" borderId="0" xfId="0" applyFont="1"/>
    <xf numFmtId="0" fontId="8" fillId="0" borderId="0" xfId="0" applyFont="1"/>
    <xf numFmtId="0" fontId="10" fillId="0" borderId="3" xfId="3" applyFont="1" applyFill="1" applyBorder="1" applyAlignment="1">
      <alignment wrapText="1"/>
    </xf>
    <xf numFmtId="0" fontId="10" fillId="0" borderId="4" xfId="3" applyFont="1" applyFill="1" applyBorder="1" applyAlignment="1">
      <alignment wrapText="1"/>
    </xf>
    <xf numFmtId="0" fontId="11" fillId="4" borderId="2" xfId="3" applyFont="1" applyFill="1" applyBorder="1" applyAlignment="1">
      <alignment horizontal="center" vertical="center"/>
    </xf>
    <xf numFmtId="0" fontId="11" fillId="4" borderId="2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quotePrefix="1" applyFont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</cellXfs>
  <cellStyles count="4">
    <cellStyle name="Komma" xfId="1" builtinId="3"/>
    <cellStyle name="Prozent" xfId="2" builtinId="5"/>
    <cellStyle name="Standard" xfId="0" builtinId="0"/>
    <cellStyle name="Standard_Tabelle1" xfId="3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tabSelected="1" workbookViewId="0"/>
  </sheetViews>
  <sheetFormatPr baseColWidth="10" defaultColWidth="19.140625" defaultRowHeight="18.75" x14ac:dyDescent="0.3"/>
  <cols>
    <col min="1" max="3" width="19.140625" style="2" customWidth="1"/>
    <col min="4" max="4" width="8.7109375" style="2" customWidth="1"/>
    <col min="5" max="5" width="46.140625" style="2" bestFit="1" customWidth="1"/>
    <col min="6" max="16384" width="19.140625" style="2"/>
  </cols>
  <sheetData>
    <row r="2" spans="1:5" x14ac:dyDescent="0.3">
      <c r="B2" s="2" t="s">
        <v>11</v>
      </c>
      <c r="C2" s="3" t="s">
        <v>12</v>
      </c>
    </row>
    <row r="3" spans="1:5" x14ac:dyDescent="0.3">
      <c r="A3" s="2" t="s">
        <v>0</v>
      </c>
      <c r="B3" s="4">
        <v>10000</v>
      </c>
      <c r="C3" s="5"/>
      <c r="E3" s="6" t="s">
        <v>13</v>
      </c>
    </row>
    <row r="4" spans="1:5" x14ac:dyDescent="0.3">
      <c r="A4" s="2" t="s">
        <v>1</v>
      </c>
      <c r="B4" s="4">
        <v>30000</v>
      </c>
      <c r="C4" s="5"/>
    </row>
    <row r="5" spans="1:5" x14ac:dyDescent="0.3">
      <c r="A5" s="2" t="s">
        <v>2</v>
      </c>
      <c r="B5" s="4">
        <v>5000</v>
      </c>
      <c r="C5" s="5"/>
    </row>
    <row r="6" spans="1:5" x14ac:dyDescent="0.3">
      <c r="A6" s="2" t="s">
        <v>3</v>
      </c>
      <c r="B6" s="4">
        <v>3000</v>
      </c>
      <c r="C6" s="5"/>
    </row>
    <row r="7" spans="1:5" x14ac:dyDescent="0.3">
      <c r="B7" s="4"/>
    </row>
    <row r="8" spans="1:5" x14ac:dyDescent="0.3">
      <c r="A8" s="2" t="s">
        <v>4</v>
      </c>
      <c r="B8" s="7"/>
      <c r="E8" s="6" t="s">
        <v>14</v>
      </c>
    </row>
    <row r="9" spans="1:5" x14ac:dyDescent="0.3">
      <c r="B9" s="4"/>
    </row>
    <row r="10" spans="1:5" x14ac:dyDescent="0.3">
      <c r="B10" s="4"/>
    </row>
    <row r="11" spans="1:5" x14ac:dyDescent="0.3">
      <c r="A11" s="2" t="s">
        <v>5</v>
      </c>
      <c r="B11" s="4">
        <v>100</v>
      </c>
    </row>
    <row r="12" spans="1:5" x14ac:dyDescent="0.3">
      <c r="A12" s="2" t="s">
        <v>6</v>
      </c>
      <c r="B12" s="7"/>
      <c r="E12" s="6" t="s">
        <v>15</v>
      </c>
    </row>
    <row r="13" spans="1:5" x14ac:dyDescent="0.3">
      <c r="A13" s="2" t="s">
        <v>7</v>
      </c>
      <c r="B13" s="8">
        <v>0.2</v>
      </c>
    </row>
    <row r="14" spans="1:5" x14ac:dyDescent="0.3">
      <c r="A14" s="2" t="s">
        <v>8</v>
      </c>
      <c r="B14" s="7"/>
      <c r="E14" s="6" t="s">
        <v>16</v>
      </c>
    </row>
    <row r="15" spans="1:5" x14ac:dyDescent="0.3">
      <c r="A15" s="2" t="s">
        <v>9</v>
      </c>
      <c r="B15" s="9">
        <v>0.08</v>
      </c>
    </row>
    <row r="16" spans="1:5" x14ac:dyDescent="0.3">
      <c r="B16" s="4"/>
    </row>
    <row r="17" spans="1:5" x14ac:dyDescent="0.3">
      <c r="B17" s="4"/>
    </row>
    <row r="18" spans="1:5" x14ac:dyDescent="0.3">
      <c r="A18" s="2" t="s">
        <v>10</v>
      </c>
      <c r="B18" s="7"/>
      <c r="E18" s="6" t="s">
        <v>17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baseColWidth="10" defaultColWidth="11.42578125" defaultRowHeight="23.25" x14ac:dyDescent="0.35"/>
  <cols>
    <col min="1" max="1" width="19.42578125" style="11" customWidth="1"/>
    <col min="2" max="2" width="12" style="11" bestFit="1" customWidth="1"/>
    <col min="3" max="3" width="15.42578125" style="11" customWidth="1"/>
    <col min="4" max="16384" width="11.42578125" style="11"/>
  </cols>
  <sheetData>
    <row r="1" spans="1:3" ht="31.5" x14ac:dyDescent="0.5">
      <c r="A1" s="10" t="s">
        <v>18</v>
      </c>
    </row>
    <row r="3" spans="1:3" x14ac:dyDescent="0.35">
      <c r="A3" s="30" t="s">
        <v>6</v>
      </c>
      <c r="B3" s="29" t="s">
        <v>19</v>
      </c>
      <c r="C3" s="29" t="s">
        <v>20</v>
      </c>
    </row>
    <row r="4" spans="1:3" x14ac:dyDescent="0.35">
      <c r="A4" s="12">
        <v>5.95</v>
      </c>
      <c r="B4" s="29">
        <v>3</v>
      </c>
      <c r="C4" s="13"/>
    </row>
    <row r="5" spans="1:3" x14ac:dyDescent="0.35">
      <c r="A5" s="12">
        <v>3.99</v>
      </c>
      <c r="B5" s="29">
        <v>8</v>
      </c>
      <c r="C5" s="13"/>
    </row>
    <row r="6" spans="1:3" x14ac:dyDescent="0.35">
      <c r="A6" s="12">
        <v>8.5</v>
      </c>
      <c r="B6" s="29">
        <v>5</v>
      </c>
      <c r="C6" s="13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/>
  </sheetViews>
  <sheetFormatPr baseColWidth="10" defaultColWidth="11.5703125" defaultRowHeight="12.75" x14ac:dyDescent="0.2"/>
  <cols>
    <col min="1" max="2" width="11.5703125" style="1"/>
    <col min="3" max="3" width="17.7109375" style="1" bestFit="1" customWidth="1"/>
    <col min="4" max="8" width="11.5703125" style="21"/>
    <col min="9" max="16384" width="11.5703125" style="1"/>
  </cols>
  <sheetData>
    <row r="1" spans="1:12" ht="21" x14ac:dyDescent="0.35">
      <c r="A1" s="15" t="s">
        <v>35</v>
      </c>
      <c r="D1" s="24" t="s">
        <v>36</v>
      </c>
    </row>
    <row r="2" spans="1:12" ht="43.9" customHeight="1" x14ac:dyDescent="0.2">
      <c r="I2" s="27" t="s">
        <v>37</v>
      </c>
      <c r="J2" s="25" t="s">
        <v>106</v>
      </c>
    </row>
    <row r="3" spans="1:12" ht="29.45" customHeight="1" x14ac:dyDescent="0.2">
      <c r="J3" s="28" t="s">
        <v>38</v>
      </c>
    </row>
    <row r="4" spans="1:12" x14ac:dyDescent="0.2">
      <c r="A4" s="19" t="s">
        <v>22</v>
      </c>
      <c r="B4" s="19" t="s">
        <v>23</v>
      </c>
      <c r="C4" s="19" t="s">
        <v>28</v>
      </c>
      <c r="D4" s="18" t="s">
        <v>29</v>
      </c>
      <c r="E4" s="18" t="s">
        <v>30</v>
      </c>
      <c r="F4" s="18" t="s">
        <v>31</v>
      </c>
      <c r="G4" s="18" t="s">
        <v>32</v>
      </c>
      <c r="H4" s="18" t="s">
        <v>27</v>
      </c>
      <c r="I4" s="26">
        <v>1</v>
      </c>
      <c r="J4" s="26" t="s">
        <v>107</v>
      </c>
    </row>
    <row r="5" spans="1:12" x14ac:dyDescent="0.2">
      <c r="A5" s="16" t="s">
        <v>39</v>
      </c>
      <c r="B5" s="16" t="s">
        <v>40</v>
      </c>
      <c r="C5" s="20" t="str">
        <f>A5&amp;" "&amp;B5</f>
        <v>Ademaj Vlera</v>
      </c>
      <c r="D5" s="21">
        <f ca="1">ROUND(RAND()*100,0)</f>
        <v>81</v>
      </c>
      <c r="E5" s="21">
        <f t="shared" ref="E5:G21" ca="1" si="0">ROUND(RAND()*100,0)</f>
        <v>40</v>
      </c>
      <c r="F5" s="21">
        <f t="shared" ca="1" si="0"/>
        <v>85</v>
      </c>
      <c r="G5" s="21">
        <f t="shared" ca="1" si="0"/>
        <v>6</v>
      </c>
      <c r="H5" s="22">
        <f t="shared" ref="H5:H37" ca="1" si="1">SUM(D5:G5)</f>
        <v>212</v>
      </c>
      <c r="J5" s="18"/>
      <c r="L5" s="14" t="str">
        <f>IF(J5="","",IF(J5=Gröger_Sina Disziplin_3,"richtig","falsch"))</f>
        <v/>
      </c>
    </row>
    <row r="6" spans="1:12" x14ac:dyDescent="0.2">
      <c r="A6" s="16" t="s">
        <v>41</v>
      </c>
      <c r="B6" s="16" t="s">
        <v>42</v>
      </c>
      <c r="C6" s="20" t="str">
        <f t="shared" ref="C6:C37" si="2">A6&amp;" "&amp;B6</f>
        <v>Berchtold Jan</v>
      </c>
      <c r="D6" s="21">
        <f t="shared" ref="D6:G36" ca="1" si="3">ROUND(RAND()*100,0)</f>
        <v>82</v>
      </c>
      <c r="E6" s="21">
        <f t="shared" ca="1" si="0"/>
        <v>1</v>
      </c>
      <c r="F6" s="21">
        <f t="shared" ca="1" si="0"/>
        <v>58</v>
      </c>
      <c r="G6" s="21">
        <f t="shared" ca="1" si="0"/>
        <v>94</v>
      </c>
      <c r="H6" s="22">
        <f t="shared" ca="1" si="1"/>
        <v>235</v>
      </c>
      <c r="J6" s="23" t="s">
        <v>108</v>
      </c>
    </row>
    <row r="7" spans="1:12" x14ac:dyDescent="0.2">
      <c r="A7" s="16" t="s">
        <v>43</v>
      </c>
      <c r="B7" s="16" t="s">
        <v>44</v>
      </c>
      <c r="C7" s="20" t="str">
        <f t="shared" si="2"/>
        <v>Borghi Carla</v>
      </c>
      <c r="D7" s="21">
        <f t="shared" ca="1" si="3"/>
        <v>61</v>
      </c>
      <c r="E7" s="21">
        <f t="shared" ca="1" si="0"/>
        <v>34</v>
      </c>
      <c r="F7" s="21">
        <f t="shared" ca="1" si="0"/>
        <v>24</v>
      </c>
      <c r="G7" s="21">
        <f t="shared" ca="1" si="0"/>
        <v>91</v>
      </c>
      <c r="H7" s="22">
        <f t="shared" ca="1" si="1"/>
        <v>210</v>
      </c>
    </row>
    <row r="8" spans="1:12" x14ac:dyDescent="0.2">
      <c r="A8" s="16" t="s">
        <v>45</v>
      </c>
      <c r="B8" s="16" t="s">
        <v>46</v>
      </c>
      <c r="C8" s="20" t="str">
        <f t="shared" si="2"/>
        <v>Broder Sarina</v>
      </c>
      <c r="D8" s="21">
        <f t="shared" ca="1" si="3"/>
        <v>35</v>
      </c>
      <c r="E8" s="21">
        <f t="shared" ca="1" si="0"/>
        <v>9</v>
      </c>
      <c r="F8" s="21">
        <f t="shared" ca="1" si="0"/>
        <v>41</v>
      </c>
      <c r="G8" s="21">
        <f t="shared" ca="1" si="0"/>
        <v>60</v>
      </c>
      <c r="H8" s="22">
        <f t="shared" ca="1" si="1"/>
        <v>145</v>
      </c>
      <c r="I8" s="26">
        <v>2</v>
      </c>
      <c r="J8" s="26" t="s">
        <v>109</v>
      </c>
    </row>
    <row r="9" spans="1:12" x14ac:dyDescent="0.2">
      <c r="A9" s="16" t="s">
        <v>47</v>
      </c>
      <c r="B9" s="16" t="s">
        <v>48</v>
      </c>
      <c r="C9" s="20" t="str">
        <f t="shared" si="2"/>
        <v>Brotzer Tanja</v>
      </c>
      <c r="D9" s="21">
        <f t="shared" ca="1" si="3"/>
        <v>58</v>
      </c>
      <c r="E9" s="21">
        <f t="shared" ca="1" si="0"/>
        <v>51</v>
      </c>
      <c r="F9" s="21">
        <f t="shared" ca="1" si="0"/>
        <v>73</v>
      </c>
      <c r="G9" s="21">
        <f t="shared" ca="1" si="0"/>
        <v>93</v>
      </c>
      <c r="H9" s="22">
        <f t="shared" ca="1" si="1"/>
        <v>275</v>
      </c>
      <c r="J9" s="18"/>
      <c r="L9" s="14" t="str">
        <f>IF(J9="","",IF(J9=Total Schneider_Jan,"richtig","falsch"))</f>
        <v/>
      </c>
    </row>
    <row r="10" spans="1:12" x14ac:dyDescent="0.2">
      <c r="A10" s="16" t="s">
        <v>49</v>
      </c>
      <c r="B10" s="16" t="s">
        <v>50</v>
      </c>
      <c r="C10" s="20" t="str">
        <f t="shared" si="2"/>
        <v>Bugg Michael</v>
      </c>
      <c r="D10" s="21">
        <f t="shared" ca="1" si="3"/>
        <v>34</v>
      </c>
      <c r="E10" s="21">
        <f t="shared" ca="1" si="0"/>
        <v>2</v>
      </c>
      <c r="F10" s="21">
        <f t="shared" ca="1" si="0"/>
        <v>13</v>
      </c>
      <c r="G10" s="21">
        <f t="shared" ca="1" si="0"/>
        <v>2</v>
      </c>
      <c r="H10" s="22">
        <f t="shared" ca="1" si="1"/>
        <v>51</v>
      </c>
    </row>
    <row r="11" spans="1:12" x14ac:dyDescent="0.2">
      <c r="A11" s="16" t="s">
        <v>51</v>
      </c>
      <c r="B11" s="16" t="s">
        <v>52</v>
      </c>
      <c r="C11" s="20" t="str">
        <f t="shared" si="2"/>
        <v>Casutt Céline</v>
      </c>
      <c r="D11" s="21">
        <f t="shared" ca="1" si="3"/>
        <v>81</v>
      </c>
      <c r="E11" s="21">
        <f t="shared" ca="1" si="0"/>
        <v>90</v>
      </c>
      <c r="F11" s="21">
        <f t="shared" ca="1" si="0"/>
        <v>97</v>
      </c>
      <c r="G11" s="21">
        <f t="shared" ca="1" si="0"/>
        <v>42</v>
      </c>
      <c r="H11" s="22">
        <f t="shared" ca="1" si="1"/>
        <v>310</v>
      </c>
      <c r="I11" s="26">
        <v>3</v>
      </c>
      <c r="J11" s="26" t="s">
        <v>33</v>
      </c>
    </row>
    <row r="12" spans="1:12" x14ac:dyDescent="0.2">
      <c r="A12" s="16" t="s">
        <v>53</v>
      </c>
      <c r="B12" s="16" t="s">
        <v>54</v>
      </c>
      <c r="C12" s="20" t="str">
        <f t="shared" si="2"/>
        <v>De Luca Daniele</v>
      </c>
      <c r="D12" s="21">
        <f t="shared" ca="1" si="3"/>
        <v>75</v>
      </c>
      <c r="E12" s="21">
        <f t="shared" ca="1" si="0"/>
        <v>19</v>
      </c>
      <c r="F12" s="21">
        <f t="shared" ca="1" si="0"/>
        <v>23</v>
      </c>
      <c r="G12" s="21">
        <f t="shared" ca="1" si="0"/>
        <v>44</v>
      </c>
      <c r="H12" s="22">
        <f t="shared" ca="1" si="1"/>
        <v>161</v>
      </c>
      <c r="J12" s="18"/>
      <c r="L12" s="14" t="str">
        <f>IF(J12="","",IF(J12=MAX(Disziplin_4),"richtig","falsch"))</f>
        <v/>
      </c>
    </row>
    <row r="13" spans="1:12" x14ac:dyDescent="0.2">
      <c r="A13" s="16" t="s">
        <v>55</v>
      </c>
      <c r="B13" s="16" t="s">
        <v>56</v>
      </c>
      <c r="C13" s="20" t="str">
        <f t="shared" si="2"/>
        <v>Denzler Fabienne</v>
      </c>
      <c r="D13" s="21">
        <f t="shared" ca="1" si="3"/>
        <v>62</v>
      </c>
      <c r="E13" s="21">
        <f t="shared" ca="1" si="0"/>
        <v>70</v>
      </c>
      <c r="F13" s="21">
        <f t="shared" ca="1" si="0"/>
        <v>30</v>
      </c>
      <c r="G13" s="21">
        <f t="shared" ca="1" si="0"/>
        <v>87</v>
      </c>
      <c r="H13" s="22">
        <f t="shared" ca="1" si="1"/>
        <v>249</v>
      </c>
    </row>
    <row r="14" spans="1:12" x14ac:dyDescent="0.2">
      <c r="A14" s="16" t="s">
        <v>57</v>
      </c>
      <c r="B14" s="16" t="s">
        <v>58</v>
      </c>
      <c r="C14" s="20" t="str">
        <f t="shared" si="2"/>
        <v>Destani Ferdez</v>
      </c>
      <c r="D14" s="21">
        <f t="shared" ca="1" si="3"/>
        <v>3</v>
      </c>
      <c r="E14" s="21">
        <f t="shared" ca="1" si="0"/>
        <v>75</v>
      </c>
      <c r="F14" s="21">
        <f t="shared" ca="1" si="0"/>
        <v>80</v>
      </c>
      <c r="G14" s="21">
        <f t="shared" ca="1" si="0"/>
        <v>79</v>
      </c>
      <c r="H14" s="22">
        <f t="shared" ca="1" si="1"/>
        <v>237</v>
      </c>
      <c r="I14" s="26">
        <v>4</v>
      </c>
      <c r="J14" s="26" t="s">
        <v>34</v>
      </c>
    </row>
    <row r="15" spans="1:12" x14ac:dyDescent="0.2">
      <c r="A15" s="17" t="s">
        <v>59</v>
      </c>
      <c r="B15" s="17" t="s">
        <v>60</v>
      </c>
      <c r="C15" s="20" t="str">
        <f t="shared" si="2"/>
        <v>Djokic Sanja</v>
      </c>
      <c r="D15" s="21">
        <f t="shared" ca="1" si="3"/>
        <v>36</v>
      </c>
      <c r="E15" s="21">
        <f t="shared" ca="1" si="0"/>
        <v>1</v>
      </c>
      <c r="F15" s="21">
        <f t="shared" ca="1" si="0"/>
        <v>90</v>
      </c>
      <c r="G15" s="21">
        <f t="shared" ca="1" si="0"/>
        <v>97</v>
      </c>
      <c r="H15" s="22">
        <f t="shared" ca="1" si="1"/>
        <v>224</v>
      </c>
      <c r="J15" s="18"/>
      <c r="L15" s="14" t="str">
        <f>IF(J15="","",IF(J15=COUNTIF(Disziplin_1,"&gt;50"),"richtig","falsch"))</f>
        <v/>
      </c>
    </row>
    <row r="16" spans="1:12" x14ac:dyDescent="0.2">
      <c r="A16" s="16" t="s">
        <v>61</v>
      </c>
      <c r="B16" s="16" t="s">
        <v>62</v>
      </c>
      <c r="C16" s="20" t="str">
        <f t="shared" si="2"/>
        <v>Gröger Sina</v>
      </c>
      <c r="D16" s="21">
        <f t="shared" ca="1" si="3"/>
        <v>17</v>
      </c>
      <c r="E16" s="21">
        <f t="shared" ca="1" si="0"/>
        <v>81</v>
      </c>
      <c r="F16" s="21">
        <f t="shared" ca="1" si="0"/>
        <v>42</v>
      </c>
      <c r="G16" s="21">
        <f t="shared" ca="1" si="0"/>
        <v>64</v>
      </c>
      <c r="H16" s="22">
        <f t="shared" ca="1" si="1"/>
        <v>204</v>
      </c>
    </row>
    <row r="17" spans="1:8" x14ac:dyDescent="0.2">
      <c r="A17" s="16" t="s">
        <v>63</v>
      </c>
      <c r="B17" s="16" t="s">
        <v>64</v>
      </c>
      <c r="C17" s="20" t="str">
        <f t="shared" si="2"/>
        <v>Gurzeler Livia</v>
      </c>
      <c r="D17" s="21">
        <f t="shared" ca="1" si="3"/>
        <v>37</v>
      </c>
      <c r="E17" s="21">
        <f t="shared" ca="1" si="0"/>
        <v>90</v>
      </c>
      <c r="F17" s="21">
        <f t="shared" ca="1" si="0"/>
        <v>61</v>
      </c>
      <c r="G17" s="21">
        <f t="shared" ca="1" si="0"/>
        <v>1</v>
      </c>
      <c r="H17" s="22">
        <f t="shared" ca="1" si="1"/>
        <v>189</v>
      </c>
    </row>
    <row r="18" spans="1:8" x14ac:dyDescent="0.2">
      <c r="A18" s="16" t="s">
        <v>65</v>
      </c>
      <c r="B18" s="16" t="s">
        <v>66</v>
      </c>
      <c r="C18" s="20" t="str">
        <f t="shared" si="2"/>
        <v>Jäger Silvana</v>
      </c>
      <c r="D18" s="21">
        <f t="shared" ca="1" si="3"/>
        <v>16</v>
      </c>
      <c r="E18" s="21">
        <f t="shared" ca="1" si="0"/>
        <v>23</v>
      </c>
      <c r="F18" s="21">
        <f t="shared" ca="1" si="0"/>
        <v>71</v>
      </c>
      <c r="G18" s="21">
        <f t="shared" ca="1" si="0"/>
        <v>88</v>
      </c>
      <c r="H18" s="22">
        <f t="shared" ca="1" si="1"/>
        <v>198</v>
      </c>
    </row>
    <row r="19" spans="1:8" x14ac:dyDescent="0.2">
      <c r="A19" s="16" t="s">
        <v>67</v>
      </c>
      <c r="B19" s="16" t="s">
        <v>68</v>
      </c>
      <c r="C19" s="20" t="str">
        <f t="shared" si="2"/>
        <v>Kühne Ursina</v>
      </c>
      <c r="D19" s="21">
        <f t="shared" ca="1" si="3"/>
        <v>33</v>
      </c>
      <c r="E19" s="21">
        <f t="shared" ca="1" si="0"/>
        <v>80</v>
      </c>
      <c r="F19" s="21">
        <f t="shared" ca="1" si="0"/>
        <v>45</v>
      </c>
      <c r="G19" s="21">
        <f t="shared" ca="1" si="0"/>
        <v>46</v>
      </c>
      <c r="H19" s="22">
        <f t="shared" ca="1" si="1"/>
        <v>204</v>
      </c>
    </row>
    <row r="20" spans="1:8" x14ac:dyDescent="0.2">
      <c r="A20" s="16" t="s">
        <v>104</v>
      </c>
      <c r="B20" s="16" t="s">
        <v>105</v>
      </c>
      <c r="C20" s="20" t="str">
        <f t="shared" si="2"/>
        <v>Langs Elisa</v>
      </c>
      <c r="D20" s="21">
        <f t="shared" ca="1" si="3"/>
        <v>40</v>
      </c>
      <c r="E20" s="21">
        <f t="shared" ca="1" si="0"/>
        <v>14</v>
      </c>
      <c r="F20" s="21">
        <f t="shared" ca="1" si="0"/>
        <v>24</v>
      </c>
      <c r="G20" s="21">
        <f t="shared" ca="1" si="0"/>
        <v>13</v>
      </c>
      <c r="H20" s="22">
        <f t="shared" ref="H20" ca="1" si="4">SUM(D20:G20)</f>
        <v>91</v>
      </c>
    </row>
    <row r="21" spans="1:8" x14ac:dyDescent="0.2">
      <c r="A21" s="16" t="s">
        <v>69</v>
      </c>
      <c r="B21" s="16" t="s">
        <v>70</v>
      </c>
      <c r="C21" s="20" t="str">
        <f t="shared" si="2"/>
        <v>Petrovic Sarah</v>
      </c>
      <c r="D21" s="21">
        <f t="shared" ca="1" si="3"/>
        <v>91</v>
      </c>
      <c r="E21" s="21">
        <f t="shared" ca="1" si="0"/>
        <v>59</v>
      </c>
      <c r="F21" s="21">
        <f t="shared" ca="1" si="0"/>
        <v>32</v>
      </c>
      <c r="G21" s="21">
        <f t="shared" ca="1" si="0"/>
        <v>10</v>
      </c>
      <c r="H21" s="22">
        <f t="shared" ca="1" si="1"/>
        <v>192</v>
      </c>
    </row>
    <row r="22" spans="1:8" x14ac:dyDescent="0.2">
      <c r="A22" s="16" t="s">
        <v>71</v>
      </c>
      <c r="B22" s="16" t="s">
        <v>72</v>
      </c>
      <c r="C22" s="20" t="str">
        <f t="shared" si="2"/>
        <v>Wolf Laura</v>
      </c>
      <c r="D22" s="21">
        <f t="shared" ca="1" si="3"/>
        <v>17</v>
      </c>
      <c r="E22" s="21">
        <f t="shared" ca="1" si="3"/>
        <v>59</v>
      </c>
      <c r="F22" s="21">
        <f t="shared" ca="1" si="3"/>
        <v>41</v>
      </c>
      <c r="G22" s="21">
        <f t="shared" ca="1" si="3"/>
        <v>97</v>
      </c>
      <c r="H22" s="22">
        <f t="shared" ca="1" si="1"/>
        <v>214</v>
      </c>
    </row>
    <row r="23" spans="1:8" x14ac:dyDescent="0.2">
      <c r="A23" s="16" t="s">
        <v>73</v>
      </c>
      <c r="B23" s="16" t="s">
        <v>74</v>
      </c>
      <c r="C23" s="20" t="str">
        <f t="shared" si="2"/>
        <v>Brüning Marc</v>
      </c>
      <c r="D23" s="21">
        <f t="shared" ca="1" si="3"/>
        <v>94</v>
      </c>
      <c r="E23" s="21">
        <f t="shared" ca="1" si="3"/>
        <v>2</v>
      </c>
      <c r="F23" s="21">
        <f t="shared" ca="1" si="3"/>
        <v>49</v>
      </c>
      <c r="G23" s="21">
        <f t="shared" ca="1" si="3"/>
        <v>45</v>
      </c>
      <c r="H23" s="22">
        <f t="shared" ca="1" si="1"/>
        <v>190</v>
      </c>
    </row>
    <row r="24" spans="1:8" x14ac:dyDescent="0.2">
      <c r="A24" s="16" t="s">
        <v>75</v>
      </c>
      <c r="B24" s="16" t="s">
        <v>76</v>
      </c>
      <c r="C24" s="20" t="str">
        <f t="shared" si="2"/>
        <v>Dadic Tatjana</v>
      </c>
      <c r="D24" s="21">
        <f t="shared" ca="1" si="3"/>
        <v>1</v>
      </c>
      <c r="E24" s="21">
        <f t="shared" ca="1" si="3"/>
        <v>34</v>
      </c>
      <c r="F24" s="21">
        <f t="shared" ca="1" si="3"/>
        <v>36</v>
      </c>
      <c r="G24" s="21">
        <f t="shared" ca="1" si="3"/>
        <v>17</v>
      </c>
      <c r="H24" s="22">
        <f t="shared" ca="1" si="1"/>
        <v>88</v>
      </c>
    </row>
    <row r="25" spans="1:8" x14ac:dyDescent="0.2">
      <c r="A25" s="16" t="s">
        <v>77</v>
      </c>
      <c r="B25" s="16" t="s">
        <v>78</v>
      </c>
      <c r="C25" s="20" t="str">
        <f t="shared" si="2"/>
        <v>Frangi Amanda</v>
      </c>
      <c r="D25" s="21">
        <f t="shared" ca="1" si="3"/>
        <v>11</v>
      </c>
      <c r="E25" s="21">
        <f t="shared" ca="1" si="3"/>
        <v>84</v>
      </c>
      <c r="F25" s="21">
        <f t="shared" ca="1" si="3"/>
        <v>55</v>
      </c>
      <c r="G25" s="21">
        <f t="shared" ca="1" si="3"/>
        <v>17</v>
      </c>
      <c r="H25" s="22">
        <f t="shared" ca="1" si="1"/>
        <v>167</v>
      </c>
    </row>
    <row r="26" spans="1:8" x14ac:dyDescent="0.2">
      <c r="A26" s="16" t="s">
        <v>79</v>
      </c>
      <c r="B26" s="16" t="s">
        <v>80</v>
      </c>
      <c r="C26" s="20" t="str">
        <f t="shared" si="2"/>
        <v>Gümüs Bahar</v>
      </c>
      <c r="D26" s="21">
        <f t="shared" ca="1" si="3"/>
        <v>25</v>
      </c>
      <c r="E26" s="21">
        <f t="shared" ca="1" si="3"/>
        <v>1</v>
      </c>
      <c r="F26" s="21">
        <f t="shared" ca="1" si="3"/>
        <v>10</v>
      </c>
      <c r="G26" s="21">
        <f t="shared" ca="1" si="3"/>
        <v>18</v>
      </c>
      <c r="H26" s="22">
        <f t="shared" ca="1" si="1"/>
        <v>54</v>
      </c>
    </row>
    <row r="27" spans="1:8" x14ac:dyDescent="0.2">
      <c r="A27" s="16" t="s">
        <v>81</v>
      </c>
      <c r="B27" s="16" t="s">
        <v>82</v>
      </c>
      <c r="C27" s="20" t="str">
        <f t="shared" si="2"/>
        <v>Lendi Robin</v>
      </c>
      <c r="D27" s="21">
        <f t="shared" ca="1" si="3"/>
        <v>39</v>
      </c>
      <c r="E27" s="21">
        <f t="shared" ca="1" si="3"/>
        <v>95</v>
      </c>
      <c r="F27" s="21">
        <f t="shared" ca="1" si="3"/>
        <v>63</v>
      </c>
      <c r="G27" s="21">
        <f t="shared" ca="1" si="3"/>
        <v>62</v>
      </c>
      <c r="H27" s="22">
        <f t="shared" ca="1" si="1"/>
        <v>259</v>
      </c>
    </row>
    <row r="28" spans="1:8" x14ac:dyDescent="0.2">
      <c r="A28" s="16" t="s">
        <v>83</v>
      </c>
      <c r="B28" s="16" t="s">
        <v>84</v>
      </c>
      <c r="C28" s="20" t="str">
        <f t="shared" si="2"/>
        <v>Menzi Anja</v>
      </c>
      <c r="D28" s="21">
        <f t="shared" ca="1" si="3"/>
        <v>47</v>
      </c>
      <c r="E28" s="21">
        <f t="shared" ca="1" si="3"/>
        <v>47</v>
      </c>
      <c r="F28" s="21">
        <f t="shared" ca="1" si="3"/>
        <v>23</v>
      </c>
      <c r="G28" s="21">
        <f t="shared" ca="1" si="3"/>
        <v>18</v>
      </c>
      <c r="H28" s="22">
        <f t="shared" ca="1" si="1"/>
        <v>135</v>
      </c>
    </row>
    <row r="29" spans="1:8" x14ac:dyDescent="0.2">
      <c r="A29" s="16" t="s">
        <v>85</v>
      </c>
      <c r="B29" s="16" t="s">
        <v>86</v>
      </c>
      <c r="C29" s="20" t="str">
        <f t="shared" si="2"/>
        <v>Michel Yannik</v>
      </c>
      <c r="D29" s="21">
        <f t="shared" ca="1" si="3"/>
        <v>76</v>
      </c>
      <c r="E29" s="21">
        <f t="shared" ca="1" si="3"/>
        <v>49</v>
      </c>
      <c r="F29" s="21">
        <f t="shared" ca="1" si="3"/>
        <v>91</v>
      </c>
      <c r="G29" s="21">
        <f t="shared" ca="1" si="3"/>
        <v>46</v>
      </c>
      <c r="H29" s="22">
        <f t="shared" ca="1" si="1"/>
        <v>262</v>
      </c>
    </row>
    <row r="30" spans="1:8" x14ac:dyDescent="0.2">
      <c r="A30" s="16" t="s">
        <v>87</v>
      </c>
      <c r="B30" s="16" t="s">
        <v>88</v>
      </c>
      <c r="C30" s="20" t="str">
        <f t="shared" si="2"/>
        <v>Molinari Ramon</v>
      </c>
      <c r="D30" s="21">
        <f t="shared" ca="1" si="3"/>
        <v>82</v>
      </c>
      <c r="E30" s="21">
        <f t="shared" ca="1" si="3"/>
        <v>61</v>
      </c>
      <c r="F30" s="21">
        <f t="shared" ca="1" si="3"/>
        <v>88</v>
      </c>
      <c r="G30" s="21">
        <f t="shared" ca="1" si="3"/>
        <v>95</v>
      </c>
      <c r="H30" s="22">
        <f t="shared" ca="1" si="1"/>
        <v>326</v>
      </c>
    </row>
    <row r="31" spans="1:8" x14ac:dyDescent="0.2">
      <c r="A31" s="16" t="s">
        <v>89</v>
      </c>
      <c r="B31" s="16" t="s">
        <v>90</v>
      </c>
      <c r="C31" s="20" t="str">
        <f t="shared" si="2"/>
        <v>Moser Daria</v>
      </c>
      <c r="D31" s="21">
        <f t="shared" ca="1" si="3"/>
        <v>99</v>
      </c>
      <c r="E31" s="21">
        <f t="shared" ca="1" si="3"/>
        <v>80</v>
      </c>
      <c r="F31" s="21">
        <f t="shared" ca="1" si="3"/>
        <v>34</v>
      </c>
      <c r="G31" s="21">
        <f t="shared" ca="1" si="3"/>
        <v>40</v>
      </c>
      <c r="H31" s="22">
        <f t="shared" ca="1" si="1"/>
        <v>253</v>
      </c>
    </row>
    <row r="32" spans="1:8" x14ac:dyDescent="0.2">
      <c r="A32" s="17" t="s">
        <v>21</v>
      </c>
      <c r="B32" s="17" t="s">
        <v>91</v>
      </c>
      <c r="C32" s="20" t="str">
        <f t="shared" si="2"/>
        <v>Müller Jessica</v>
      </c>
      <c r="D32" s="21">
        <f t="shared" ca="1" si="3"/>
        <v>96</v>
      </c>
      <c r="E32" s="21">
        <f t="shared" ca="1" si="3"/>
        <v>77</v>
      </c>
      <c r="F32" s="21">
        <f t="shared" ca="1" si="3"/>
        <v>68</v>
      </c>
      <c r="G32" s="21">
        <f t="shared" ca="1" si="3"/>
        <v>22</v>
      </c>
      <c r="H32" s="22">
        <f t="shared" ca="1" si="1"/>
        <v>263</v>
      </c>
    </row>
    <row r="33" spans="1:8" x14ac:dyDescent="0.2">
      <c r="A33" s="16" t="s">
        <v>92</v>
      </c>
      <c r="B33" s="16" t="s">
        <v>93</v>
      </c>
      <c r="C33" s="20" t="str">
        <f t="shared" si="2"/>
        <v>Rothenberger Stella</v>
      </c>
      <c r="D33" s="21">
        <f t="shared" ca="1" si="3"/>
        <v>84</v>
      </c>
      <c r="E33" s="21">
        <f t="shared" ca="1" si="3"/>
        <v>7</v>
      </c>
      <c r="F33" s="21">
        <f t="shared" ca="1" si="3"/>
        <v>44</v>
      </c>
      <c r="G33" s="21">
        <f t="shared" ca="1" si="3"/>
        <v>57</v>
      </c>
      <c r="H33" s="22">
        <f t="shared" ca="1" si="1"/>
        <v>192</v>
      </c>
    </row>
    <row r="34" spans="1:8" x14ac:dyDescent="0.2">
      <c r="A34" s="16" t="s">
        <v>24</v>
      </c>
      <c r="B34" s="16" t="s">
        <v>94</v>
      </c>
      <c r="C34" s="20" t="str">
        <f t="shared" si="2"/>
        <v>Schlegel Vanessa</v>
      </c>
      <c r="D34" s="21">
        <f t="shared" ca="1" si="3"/>
        <v>78</v>
      </c>
      <c r="E34" s="21">
        <f t="shared" ca="1" si="3"/>
        <v>40</v>
      </c>
      <c r="F34" s="21">
        <f t="shared" ca="1" si="3"/>
        <v>54</v>
      </c>
      <c r="G34" s="21">
        <f t="shared" ca="1" si="3"/>
        <v>63</v>
      </c>
      <c r="H34" s="22">
        <f t="shared" ca="1" si="1"/>
        <v>235</v>
      </c>
    </row>
    <row r="35" spans="1:8" x14ac:dyDescent="0.2">
      <c r="A35" s="16" t="s">
        <v>95</v>
      </c>
      <c r="B35" s="16" t="s">
        <v>42</v>
      </c>
      <c r="C35" s="20" t="str">
        <f t="shared" si="2"/>
        <v>Schneider Jan</v>
      </c>
      <c r="D35" s="21">
        <f t="shared" ca="1" si="3"/>
        <v>53</v>
      </c>
      <c r="E35" s="21">
        <f t="shared" ca="1" si="3"/>
        <v>50</v>
      </c>
      <c r="F35" s="21">
        <f t="shared" ca="1" si="3"/>
        <v>38</v>
      </c>
      <c r="G35" s="21">
        <f t="shared" ca="1" si="3"/>
        <v>23</v>
      </c>
      <c r="H35" s="22">
        <f t="shared" ca="1" si="1"/>
        <v>164</v>
      </c>
    </row>
    <row r="36" spans="1:8" x14ac:dyDescent="0.2">
      <c r="A36" s="16" t="s">
        <v>96</v>
      </c>
      <c r="B36" s="16" t="s">
        <v>25</v>
      </c>
      <c r="C36" s="20" t="str">
        <f t="shared" si="2"/>
        <v>Sieber Nicole</v>
      </c>
      <c r="D36" s="21">
        <f t="shared" ca="1" si="3"/>
        <v>32</v>
      </c>
      <c r="E36" s="21">
        <f t="shared" ca="1" si="3"/>
        <v>98</v>
      </c>
      <c r="F36" s="21">
        <f t="shared" ca="1" si="3"/>
        <v>55</v>
      </c>
      <c r="G36" s="21">
        <f t="shared" ca="1" si="3"/>
        <v>65</v>
      </c>
      <c r="H36" s="22">
        <f t="shared" ca="1" si="1"/>
        <v>250</v>
      </c>
    </row>
    <row r="37" spans="1:8" x14ac:dyDescent="0.2">
      <c r="A37" s="16" t="s">
        <v>97</v>
      </c>
      <c r="B37" s="16" t="s">
        <v>98</v>
      </c>
      <c r="C37" s="20" t="str">
        <f t="shared" si="2"/>
        <v>Tapki Fatma</v>
      </c>
      <c r="D37" s="21">
        <f ca="1">ROUND(RAND()*100,0)</f>
        <v>51</v>
      </c>
      <c r="E37" s="21">
        <f t="shared" ref="E37:G40" ca="1" si="5">ROUND(RAND()*100,0)</f>
        <v>57</v>
      </c>
      <c r="F37" s="21">
        <f t="shared" ca="1" si="5"/>
        <v>66</v>
      </c>
      <c r="G37" s="21">
        <f t="shared" ca="1" si="5"/>
        <v>82</v>
      </c>
      <c r="H37" s="22">
        <f t="shared" ca="1" si="1"/>
        <v>256</v>
      </c>
    </row>
    <row r="38" spans="1:8" x14ac:dyDescent="0.2">
      <c r="A38" s="1" t="s">
        <v>99</v>
      </c>
      <c r="B38" s="1" t="s">
        <v>100</v>
      </c>
      <c r="C38" s="20" t="str">
        <f t="shared" ref="C38:C40" si="6">A38&amp;" "&amp;B38</f>
        <v>Tschirky Katja</v>
      </c>
      <c r="D38" s="21">
        <f t="shared" ref="D38:D40" ca="1" si="7">ROUND(RAND()*100,0)</f>
        <v>42</v>
      </c>
      <c r="E38" s="21">
        <f t="shared" ca="1" si="5"/>
        <v>97</v>
      </c>
      <c r="F38" s="21">
        <f t="shared" ca="1" si="5"/>
        <v>83</v>
      </c>
      <c r="G38" s="21">
        <f t="shared" ca="1" si="5"/>
        <v>79</v>
      </c>
      <c r="H38" s="22">
        <f t="shared" ref="H38:H40" ca="1" si="8">SUM(D38:G38)</f>
        <v>301</v>
      </c>
    </row>
    <row r="39" spans="1:8" x14ac:dyDescent="0.2">
      <c r="A39" s="1" t="s">
        <v>101</v>
      </c>
      <c r="B39" s="1" t="s">
        <v>102</v>
      </c>
      <c r="C39" s="20" t="str">
        <f t="shared" si="6"/>
        <v>Vinayagamoorthy Kurusika</v>
      </c>
      <c r="D39" s="21">
        <f t="shared" ca="1" si="7"/>
        <v>26</v>
      </c>
      <c r="E39" s="21">
        <f t="shared" ca="1" si="5"/>
        <v>21</v>
      </c>
      <c r="F39" s="21">
        <f t="shared" ca="1" si="5"/>
        <v>53</v>
      </c>
      <c r="G39" s="21">
        <f t="shared" ca="1" si="5"/>
        <v>6</v>
      </c>
      <c r="H39" s="22">
        <f t="shared" ca="1" si="8"/>
        <v>106</v>
      </c>
    </row>
    <row r="40" spans="1:8" x14ac:dyDescent="0.2">
      <c r="A40" s="1" t="s">
        <v>103</v>
      </c>
      <c r="B40" s="1" t="s">
        <v>26</v>
      </c>
      <c r="C40" s="20" t="str">
        <f t="shared" si="6"/>
        <v>von Aarburg Raphael</v>
      </c>
      <c r="D40" s="21">
        <f t="shared" ca="1" si="7"/>
        <v>25</v>
      </c>
      <c r="E40" s="21">
        <f t="shared" ca="1" si="5"/>
        <v>25</v>
      </c>
      <c r="F40" s="21">
        <f t="shared" ca="1" si="5"/>
        <v>79</v>
      </c>
      <c r="G40" s="21">
        <f t="shared" ca="1" si="5"/>
        <v>1</v>
      </c>
      <c r="H40" s="22">
        <f t="shared" ca="1" si="8"/>
        <v>130</v>
      </c>
    </row>
  </sheetData>
  <conditionalFormatting sqref="L9">
    <cfRule type="cellIs" dxfId="7" priority="7" operator="equal">
      <formula>"falsch"</formula>
    </cfRule>
    <cfRule type="cellIs" dxfId="6" priority="8" operator="equal">
      <formula>"richtig"</formula>
    </cfRule>
  </conditionalFormatting>
  <conditionalFormatting sqref="L12">
    <cfRule type="cellIs" dxfId="5" priority="5" operator="equal">
      <formula>"falsch"</formula>
    </cfRule>
    <cfRule type="cellIs" dxfId="4" priority="6" operator="equal">
      <formula>"richtig"</formula>
    </cfRule>
  </conditionalFormatting>
  <conditionalFormatting sqref="L15">
    <cfRule type="cellIs" dxfId="3" priority="3" operator="equal">
      <formula>"falsch"</formula>
    </cfRule>
    <cfRule type="cellIs" dxfId="2" priority="4" operator="equal">
      <formula>"richtig"</formula>
    </cfRule>
  </conditionalFormatting>
  <conditionalFormatting sqref="L5">
    <cfRule type="cellIs" dxfId="1" priority="1" operator="equal">
      <formula>"falsch"</formula>
    </cfRule>
    <cfRule type="cellIs" dxfId="0" priority="2" operator="equal">
      <formula>"richtig"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Namen_Intro</vt:lpstr>
      <vt:lpstr>Automatische Namenvergabe</vt:lpstr>
      <vt:lpstr>Disziplinen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Jürg</cp:lastModifiedBy>
  <dcterms:created xsi:type="dcterms:W3CDTF">1996-10-17T05:27:31Z</dcterms:created>
  <dcterms:modified xsi:type="dcterms:W3CDTF">2012-09-04T16:47:29Z</dcterms:modified>
</cp:coreProperties>
</file>