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740A07A1-584E-40CA-ABCC-06851780ECB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Beschrieb der Funktionen" sheetId="1" r:id="rId1"/>
    <sheet name="Spezielle Funktionen I" sheetId="4" r:id="rId2"/>
    <sheet name="Spezielle Funktionen II" sheetId="6" r:id="rId3"/>
  </sheets>
  <definedNames>
    <definedName name="_xlnm._FilterDatabase" localSheetId="1" hidden="1">'Spezielle Funktionen I'!$A$2:$B$79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4" i="1"/>
  <c r="F11" i="1"/>
  <c r="F12" i="1"/>
  <c r="F10" i="1"/>
  <c r="H5" i="6"/>
  <c r="H6" i="6"/>
  <c r="M4" i="4"/>
  <c r="M7" i="4"/>
  <c r="H7" i="4"/>
  <c r="H4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3" i="4"/>
  <c r="H4" i="6"/>
  <c r="H3" i="6"/>
  <c r="H2" i="6"/>
  <c r="G16" i="1"/>
  <c r="G15" i="1"/>
  <c r="G14" i="1"/>
  <c r="G11" i="1"/>
  <c r="G12" i="1"/>
  <c r="G10" i="1"/>
  <c r="F4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3" i="4"/>
  <c r="I3" i="4"/>
  <c r="F29" i="1" l="1"/>
  <c r="F30" i="1"/>
  <c r="F31" i="1"/>
  <c r="F32" i="1"/>
  <c r="F33" i="1"/>
  <c r="F34" i="1"/>
  <c r="F28" i="1"/>
  <c r="J4" i="6"/>
  <c r="J3" i="6"/>
  <c r="J5" i="6"/>
  <c r="J6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G32" i="1"/>
  <c r="G30" i="1"/>
  <c r="G34" i="1"/>
  <c r="G29" i="1"/>
  <c r="G28" i="1"/>
  <c r="G33" i="1"/>
  <c r="G31" i="1"/>
</calcChain>
</file>

<file path=xl/sharedStrings.xml><?xml version="1.0" encoding="utf-8"?>
<sst xmlns="http://schemas.openxmlformats.org/spreadsheetml/2006/main" count="998" uniqueCount="515">
  <si>
    <t>Chai</t>
  </si>
  <si>
    <t>Chang</t>
  </si>
  <si>
    <t>Guaraná Fantástica</t>
  </si>
  <si>
    <t>Sasquatch Ale</t>
  </si>
  <si>
    <t>Steeleye Stout</t>
  </si>
  <si>
    <t>Côte de Blaye</t>
  </si>
  <si>
    <t>Chartreuse verte</t>
  </si>
  <si>
    <t>Ipoh Coffee</t>
  </si>
  <si>
    <t>Laughing Lumberjack Lager</t>
  </si>
  <si>
    <t>Outback Lager</t>
  </si>
  <si>
    <t>Rhönbräu Klosterbier</t>
  </si>
  <si>
    <t>Lakkalikööri</t>
  </si>
  <si>
    <t>Aniseed Syrup</t>
  </si>
  <si>
    <t>Chef Anton's Cajun Seasoning</t>
  </si>
  <si>
    <t>Chef Anton's Gumbo Mix</t>
  </si>
  <si>
    <t>Grandma's Boysenberry Spread</t>
  </si>
  <si>
    <t>Northwoods Cranberry Sauce</t>
  </si>
  <si>
    <t>Genen Shouyu</t>
  </si>
  <si>
    <t>Gula Malacca</t>
  </si>
  <si>
    <t>Sirop d'érable</t>
  </si>
  <si>
    <t>Vegie-spread</t>
  </si>
  <si>
    <t>Louisiana Fiery Hot Pepper Sauce</t>
  </si>
  <si>
    <t>Louisiana Hot Spiced Okra</t>
  </si>
  <si>
    <t>Pavlova</t>
  </si>
  <si>
    <t>Teatime Chocolate Biscuits</t>
  </si>
  <si>
    <t>Sir Rodney's Marmalade</t>
  </si>
  <si>
    <t>Sir Rodney's Scones</t>
  </si>
  <si>
    <t>Gumbär Gummibärchen</t>
  </si>
  <si>
    <t>Schoggi Schokolade</t>
  </si>
  <si>
    <t>Zaanse koeken</t>
  </si>
  <si>
    <t>Chocolade</t>
  </si>
  <si>
    <t>Maxilaku</t>
  </si>
  <si>
    <t>Valkoinen suklaa</t>
  </si>
  <si>
    <t>Tarte au sucre</t>
  </si>
  <si>
    <t>Scottish Longbreads</t>
  </si>
  <si>
    <t>Queso Cabrales</t>
  </si>
  <si>
    <t>Queso Manchego La Pastora</t>
  </si>
  <si>
    <t>Gorgonzola Telino</t>
  </si>
  <si>
    <t>Mascarpone Fabioli</t>
  </si>
  <si>
    <t>Geitost</t>
  </si>
  <si>
    <t>Raclette Courdavault</t>
  </si>
  <si>
    <t>Camembert Pierrot</t>
  </si>
  <si>
    <t>Gudbrandsdalsost</t>
  </si>
  <si>
    <t>Fløtemysost</t>
  </si>
  <si>
    <t>Mozzarella di Giovanni</t>
  </si>
  <si>
    <t>Gustaf's Knäckebröd</t>
  </si>
  <si>
    <t>Tunnbröd</t>
  </si>
  <si>
    <t>Singaporean Hokkien Fried Mee</t>
  </si>
  <si>
    <t>Filo Mix</t>
  </si>
  <si>
    <t>Gnocchi di nonna Alice</t>
  </si>
  <si>
    <t>Ravioli Angelo</t>
  </si>
  <si>
    <t>Wimmers gute Semmelknödel</t>
  </si>
  <si>
    <t>Mishi Kobe Niku</t>
  </si>
  <si>
    <t>Alice Mutton</t>
  </si>
  <si>
    <t>Thüringer Rostbratwurst</t>
  </si>
  <si>
    <t>Perth Pasties</t>
  </si>
  <si>
    <t>Tourtière</t>
  </si>
  <si>
    <t>Pâté chinois</t>
  </si>
  <si>
    <t>Uncle Bob's Organic Dried Pears</t>
  </si>
  <si>
    <t>Tofu</t>
  </si>
  <si>
    <t>Rössle Sauerkraut</t>
  </si>
  <si>
    <t>Manjimup Dried Apples</t>
  </si>
  <si>
    <t>Longlife Tofu</t>
  </si>
  <si>
    <t>Ikura</t>
  </si>
  <si>
    <t>Konbu</t>
  </si>
  <si>
    <t>Carnarvon Tigers</t>
  </si>
  <si>
    <t>Nord-Ost Matjeshering</t>
  </si>
  <si>
    <t>Inlagd Sill</t>
  </si>
  <si>
    <t>Gravad lax</t>
  </si>
  <si>
    <t>Boston Crab Meat</t>
  </si>
  <si>
    <t>Jack's New England Clam Chowder</t>
  </si>
  <si>
    <t>Røgede sild</t>
  </si>
  <si>
    <t>Spegesild</t>
  </si>
  <si>
    <t>Escargots de Bourgogne</t>
  </si>
  <si>
    <t>Röd Kaviar</t>
  </si>
  <si>
    <t>NuNuCa Nuss-Nougat-Creme</t>
  </si>
  <si>
    <t>Original Frankfurter grüne Sosse</t>
  </si>
  <si>
    <t>Artikel</t>
  </si>
  <si>
    <t>Rang</t>
  </si>
  <si>
    <t>Zahl</t>
  </si>
  <si>
    <t>möchten.</t>
  </si>
  <si>
    <t>Bezug</t>
  </si>
  <si>
    <t>Reihenfolge</t>
  </si>
  <si>
    <t>ist eine Zahl, die angibt, wie der Rang von Zahl</t>
  </si>
  <si>
    <t>bestimmt werden soll.</t>
  </si>
  <si>
    <t>absteigend</t>
  </si>
  <si>
    <t>aufsteigend</t>
  </si>
  <si>
    <t>Matrix</t>
  </si>
  <si>
    <t>Preis</t>
  </si>
  <si>
    <t>Wie viel kostet der 3. billigste Artikel?</t>
  </si>
  <si>
    <t>Wie viel kostet der 5. teuerste Artikel?</t>
  </si>
  <si>
    <t>Aebi</t>
  </si>
  <si>
    <t>Beat</t>
  </si>
  <si>
    <t>m</t>
  </si>
  <si>
    <t>Martin</t>
  </si>
  <si>
    <t>Aemisegger</t>
  </si>
  <si>
    <t>Urs</t>
  </si>
  <si>
    <t>Agerer</t>
  </si>
  <si>
    <t>Bettina</t>
  </si>
  <si>
    <t>w</t>
  </si>
  <si>
    <t>Akkaya</t>
  </si>
  <si>
    <t>Kemal</t>
  </si>
  <si>
    <t>Alinjak</t>
  </si>
  <si>
    <t>Ivan</t>
  </si>
  <si>
    <t>Allgäuer</t>
  </si>
  <si>
    <t>Kathrin</t>
  </si>
  <si>
    <t>Ammann</t>
  </si>
  <si>
    <t>Matthias</t>
  </si>
  <si>
    <t>Monika</t>
  </si>
  <si>
    <t>Andexlinger</t>
  </si>
  <si>
    <t>Vera</t>
  </si>
  <si>
    <t>Balzer</t>
  </si>
  <si>
    <t>Michael</t>
  </si>
  <si>
    <t>Bargetze</t>
  </si>
  <si>
    <t>Sandra</t>
  </si>
  <si>
    <t>Barras</t>
  </si>
  <si>
    <t>Monique</t>
  </si>
  <si>
    <t>Battaglia</t>
  </si>
  <si>
    <t>Patrizia</t>
  </si>
  <si>
    <t>Baumann</t>
  </si>
  <si>
    <t>Jenny</t>
  </si>
  <si>
    <t>Beck</t>
  </si>
  <si>
    <t>Belinda</t>
  </si>
  <si>
    <t>Claudio</t>
  </si>
  <si>
    <t>Esther</t>
  </si>
  <si>
    <t>Jürgen</t>
  </si>
  <si>
    <t>Roman</t>
  </si>
  <si>
    <t>Sonja</t>
  </si>
  <si>
    <t>Vivien</t>
  </si>
  <si>
    <t>Belleville</t>
  </si>
  <si>
    <t>Prisca</t>
  </si>
  <si>
    <t>Bellotto</t>
  </si>
  <si>
    <t>Mirca</t>
  </si>
  <si>
    <t>Berger</t>
  </si>
  <si>
    <t>Adrian</t>
  </si>
  <si>
    <t>Barbara</t>
  </si>
  <si>
    <t>Ruth</t>
  </si>
  <si>
    <t>Sandro</t>
  </si>
  <si>
    <t>Bernegger</t>
  </si>
  <si>
    <t>Marion</t>
  </si>
  <si>
    <t>Patric</t>
  </si>
  <si>
    <t>Berry</t>
  </si>
  <si>
    <t>Richard</t>
  </si>
  <si>
    <t>Biedermann</t>
  </si>
  <si>
    <t>Daniela</t>
  </si>
  <si>
    <t>Bischoff</t>
  </si>
  <si>
    <t>Stefan</t>
  </si>
  <si>
    <t>Bislin</t>
  </si>
  <si>
    <t>Simon</t>
  </si>
  <si>
    <t>Bitgen</t>
  </si>
  <si>
    <t>Remziye</t>
  </si>
  <si>
    <t>Blasi</t>
  </si>
  <si>
    <t>Ylenia</t>
  </si>
  <si>
    <t>Bokstaller</t>
  </si>
  <si>
    <t>Mathias</t>
  </si>
  <si>
    <t>Bonvecchio</t>
  </si>
  <si>
    <t>Brendle</t>
  </si>
  <si>
    <t>Cornelia</t>
  </si>
  <si>
    <t>Karin</t>
  </si>
  <si>
    <t>Brenner</t>
  </si>
  <si>
    <t>Büchel</t>
  </si>
  <si>
    <t>Carina</t>
  </si>
  <si>
    <t>Marco</t>
  </si>
  <si>
    <t>Veronika</t>
  </si>
  <si>
    <t>Bühler</t>
  </si>
  <si>
    <t>Yvonne</t>
  </si>
  <si>
    <t>Burkhalter</t>
  </si>
  <si>
    <t>Cêdric</t>
  </si>
  <si>
    <t>Buschor</t>
  </si>
  <si>
    <t>Manuela</t>
  </si>
  <si>
    <t>Candreia</t>
  </si>
  <si>
    <t>Judith</t>
  </si>
  <si>
    <t>Casale</t>
  </si>
  <si>
    <t>Carmelo</t>
  </si>
  <si>
    <t>Casanova</t>
  </si>
  <si>
    <t>Regula</t>
  </si>
  <si>
    <t>D'Angeli</t>
  </si>
  <si>
    <t>Loredana</t>
  </si>
  <si>
    <t>Damianou</t>
  </si>
  <si>
    <t>Dehedin</t>
  </si>
  <si>
    <t>Frederic</t>
  </si>
  <si>
    <t>Di Benedetto</t>
  </si>
  <si>
    <t>Stefanie</t>
  </si>
  <si>
    <t>Dietrich</t>
  </si>
  <si>
    <t>Katrin</t>
  </si>
  <si>
    <t>Dinner</t>
  </si>
  <si>
    <t>Isabelle</t>
  </si>
  <si>
    <t>Donatz</t>
  </si>
  <si>
    <t>Serge</t>
  </si>
  <si>
    <t>Düsel</t>
  </si>
  <si>
    <t>Eberle</t>
  </si>
  <si>
    <t>Nadja</t>
  </si>
  <si>
    <t>Peter</t>
  </si>
  <si>
    <t>Eggenberger</t>
  </si>
  <si>
    <t>Marlies</t>
  </si>
  <si>
    <t>Egger</t>
  </si>
  <si>
    <t>Daniel</t>
  </si>
  <si>
    <t>Eichmann</t>
  </si>
  <si>
    <t>Nicole</t>
  </si>
  <si>
    <t>Ender</t>
  </si>
  <si>
    <t>Petra</t>
  </si>
  <si>
    <t>Felder</t>
  </si>
  <si>
    <t>Tanja</t>
  </si>
  <si>
    <t>Fetz</t>
  </si>
  <si>
    <t>Fischer</t>
  </si>
  <si>
    <t>Foser</t>
  </si>
  <si>
    <t>Frick</t>
  </si>
  <si>
    <t>Johannes</t>
  </si>
  <si>
    <t>Mario</t>
  </si>
  <si>
    <t>Susannne</t>
  </si>
  <si>
    <t>Thomas</t>
  </si>
  <si>
    <t>Wenzel</t>
  </si>
  <si>
    <t>Frommelt</t>
  </si>
  <si>
    <t>Diana</t>
  </si>
  <si>
    <t>Roland</t>
  </si>
  <si>
    <t>Fuchs</t>
  </si>
  <si>
    <t>Patrick</t>
  </si>
  <si>
    <t>Sven</t>
  </si>
  <si>
    <t>Gabathuler</t>
  </si>
  <si>
    <t>Pascal</t>
  </si>
  <si>
    <t>Galiagusis</t>
  </si>
  <si>
    <t>Helena</t>
  </si>
  <si>
    <t>Gallo</t>
  </si>
  <si>
    <t>Mischel</t>
  </si>
  <si>
    <t>Gantenbein</t>
  </si>
  <si>
    <t>Roger</t>
  </si>
  <si>
    <t>Gassner</t>
  </si>
  <si>
    <t>Arno</t>
  </si>
  <si>
    <t>Claudia</t>
  </si>
  <si>
    <t>Dieter</t>
  </si>
  <si>
    <t>Gottfried</t>
  </si>
  <si>
    <t>Gaug</t>
  </si>
  <si>
    <t>Geel</t>
  </si>
  <si>
    <t>Gerner</t>
  </si>
  <si>
    <t>Andreas</t>
  </si>
  <si>
    <t>Renate</t>
  </si>
  <si>
    <t>Giacommelli</t>
  </si>
  <si>
    <t>Gloor</t>
  </si>
  <si>
    <t>Christian</t>
  </si>
  <si>
    <t>Göldi</t>
  </si>
  <si>
    <t>Grande</t>
  </si>
  <si>
    <t>Isabel</t>
  </si>
  <si>
    <t>Graziano</t>
  </si>
  <si>
    <t>Carmelina</t>
  </si>
  <si>
    <t>Greuter</t>
  </si>
  <si>
    <t>Gunsch</t>
  </si>
  <si>
    <t>Sabine</t>
  </si>
  <si>
    <t>Güpfert</t>
  </si>
  <si>
    <t>Gygax</t>
  </si>
  <si>
    <t>Susanne</t>
  </si>
  <si>
    <t>Hagmann</t>
  </si>
  <si>
    <t>Hanselmann</t>
  </si>
  <si>
    <t>Helen</t>
  </si>
  <si>
    <t>Hardegger</t>
  </si>
  <si>
    <t>Harrer</t>
  </si>
  <si>
    <t>Hasler</t>
  </si>
  <si>
    <t>Dietmar</t>
  </si>
  <si>
    <t>Heeb</t>
  </si>
  <si>
    <t>Hefti</t>
  </si>
  <si>
    <t>Brigitte</t>
  </si>
  <si>
    <t>Heidegger</t>
  </si>
  <si>
    <t>Moritz</t>
  </si>
  <si>
    <t>Heinemeyer</t>
  </si>
  <si>
    <t>Tobias</t>
  </si>
  <si>
    <t>Hermann</t>
  </si>
  <si>
    <t>Herzog</t>
  </si>
  <si>
    <t>Hilbe</t>
  </si>
  <si>
    <t>Evelyne</t>
  </si>
  <si>
    <t>Hitz</t>
  </si>
  <si>
    <t>Martina</t>
  </si>
  <si>
    <t>Hobi</t>
  </si>
  <si>
    <t>Silvia</t>
  </si>
  <si>
    <t>Hofmänner</t>
  </si>
  <si>
    <t>Kurt</t>
  </si>
  <si>
    <t>Huber</t>
  </si>
  <si>
    <t>Melanie</t>
  </si>
  <si>
    <t>Hürlimann</t>
  </si>
  <si>
    <t>Markus</t>
  </si>
  <si>
    <t>Inhelder</t>
  </si>
  <si>
    <t>Iten</t>
  </si>
  <si>
    <t>Ivanic</t>
  </si>
  <si>
    <t>Susi</t>
  </si>
  <si>
    <t>Jecklin</t>
  </si>
  <si>
    <t>Jungi</t>
  </si>
  <si>
    <t>Anita</t>
  </si>
  <si>
    <t>Kaiser</t>
  </si>
  <si>
    <t>Florian</t>
  </si>
  <si>
    <t>Kaufmann</t>
  </si>
  <si>
    <t>Catherine</t>
  </si>
  <si>
    <t>Clarissa</t>
  </si>
  <si>
    <t>Vanessa</t>
  </si>
  <si>
    <t>Keller</t>
  </si>
  <si>
    <t>Carmen</t>
  </si>
  <si>
    <t>Kesseli</t>
  </si>
  <si>
    <t>Jaqueline</t>
  </si>
  <si>
    <t>Kieber</t>
  </si>
  <si>
    <t>Evelyn</t>
  </si>
  <si>
    <t>Kind</t>
  </si>
  <si>
    <t>Rebecca</t>
  </si>
  <si>
    <t>Kindle</t>
  </si>
  <si>
    <t>Knöpfel</t>
  </si>
  <si>
    <t>Kotsis</t>
  </si>
  <si>
    <t>Kowalski</t>
  </si>
  <si>
    <t>Miriam</t>
  </si>
  <si>
    <t>Kranz</t>
  </si>
  <si>
    <t>Kerstin</t>
  </si>
  <si>
    <t>Küng</t>
  </si>
  <si>
    <t>Ramon</t>
  </si>
  <si>
    <t>Lang</t>
  </si>
  <si>
    <t>Rainer</t>
  </si>
  <si>
    <t>Lardi</t>
  </si>
  <si>
    <t>Lenherr</t>
  </si>
  <si>
    <t>Ralf</t>
  </si>
  <si>
    <t>Leone</t>
  </si>
  <si>
    <t>Sonia</t>
  </si>
  <si>
    <t>Loacker</t>
  </si>
  <si>
    <t>Lüttgen</t>
  </si>
  <si>
    <t>Bianca</t>
  </si>
  <si>
    <t>Majal</t>
  </si>
  <si>
    <t>Marock</t>
  </si>
  <si>
    <t>Laetitia</t>
  </si>
  <si>
    <t>Marty</t>
  </si>
  <si>
    <t>Bruno</t>
  </si>
  <si>
    <t>Marxer</t>
  </si>
  <si>
    <t>Andrea</t>
  </si>
  <si>
    <t>Frank</t>
  </si>
  <si>
    <t>Heike</t>
  </si>
  <si>
    <t>Mascetti</t>
  </si>
  <si>
    <t>Marc</t>
  </si>
  <si>
    <t>Matt</t>
  </si>
  <si>
    <t>Reinhard</t>
  </si>
  <si>
    <t>Uwe</t>
  </si>
  <si>
    <t>Mayerhofer</t>
  </si>
  <si>
    <t>Dagmar</t>
  </si>
  <si>
    <t>Mazzotta</t>
  </si>
  <si>
    <t>Marilena</t>
  </si>
  <si>
    <t>Meier</t>
  </si>
  <si>
    <t>Franziska</t>
  </si>
  <si>
    <t>Meli</t>
  </si>
  <si>
    <t>Patrik</t>
  </si>
  <si>
    <t>Morger</t>
  </si>
  <si>
    <t>Heidi</t>
  </si>
  <si>
    <t>Mörtl</t>
  </si>
  <si>
    <t>Moser</t>
  </si>
  <si>
    <t>Eliane</t>
  </si>
  <si>
    <t>Müller</t>
  </si>
  <si>
    <t>Alexander</t>
  </si>
  <si>
    <t>Mündle</t>
  </si>
  <si>
    <t>Näff</t>
  </si>
  <si>
    <t>Andrew</t>
  </si>
  <si>
    <t>Näscher</t>
  </si>
  <si>
    <t>Nguyen</t>
  </si>
  <si>
    <t>Lieu</t>
  </si>
  <si>
    <t>Nigg</t>
  </si>
  <si>
    <t>Nadine</t>
  </si>
  <si>
    <t>Nutt</t>
  </si>
  <si>
    <t>Myriam</t>
  </si>
  <si>
    <t>Oberholzer</t>
  </si>
  <si>
    <t>Fabia</t>
  </si>
  <si>
    <t>Oberhuber</t>
  </si>
  <si>
    <t>Stephan</t>
  </si>
  <si>
    <t>Oehri</t>
  </si>
  <si>
    <t>Valérie</t>
  </si>
  <si>
    <t>Oehry</t>
  </si>
  <si>
    <t>Oezsu</t>
  </si>
  <si>
    <t>Banu</t>
  </si>
  <si>
    <t>Ogg</t>
  </si>
  <si>
    <t>Janine</t>
  </si>
  <si>
    <t>Padun</t>
  </si>
  <si>
    <t>Pirchl</t>
  </si>
  <si>
    <t>Pompilii</t>
  </si>
  <si>
    <t>Puopolo</t>
  </si>
  <si>
    <t>Pino</t>
  </si>
  <si>
    <t>Pürstl</t>
  </si>
  <si>
    <t>Marianne</t>
  </si>
  <si>
    <t>Quirici</t>
  </si>
  <si>
    <t>Rehfeld</t>
  </si>
  <si>
    <t>Ute</t>
  </si>
  <si>
    <t>Reich</t>
  </si>
  <si>
    <t>Reichen</t>
  </si>
  <si>
    <t>Rhyner</t>
  </si>
  <si>
    <t>Nora</t>
  </si>
  <si>
    <t>Rissi</t>
  </si>
  <si>
    <t>Ritter</t>
  </si>
  <si>
    <t>Rohner</t>
  </si>
  <si>
    <t>Rosselet</t>
  </si>
  <si>
    <t>Simone</t>
  </si>
  <si>
    <t>Roth</t>
  </si>
  <si>
    <t>Nathalie</t>
  </si>
  <si>
    <t>Rüdisühli</t>
  </si>
  <si>
    <t>Salzgeber</t>
  </si>
  <si>
    <t>Sauter</t>
  </si>
  <si>
    <t>Saxer</t>
  </si>
  <si>
    <t>Gabi</t>
  </si>
  <si>
    <t>Schädler</t>
  </si>
  <si>
    <t>Tamara</t>
  </si>
  <si>
    <t>Schenk</t>
  </si>
  <si>
    <t>Scherrer</t>
  </si>
  <si>
    <t>Schierscher</t>
  </si>
  <si>
    <t>Wolfgang</t>
  </si>
  <si>
    <t>Schlegel</t>
  </si>
  <si>
    <t>Schmellentin</t>
  </si>
  <si>
    <t>Schraner</t>
  </si>
  <si>
    <t>Schwendener</t>
  </si>
  <si>
    <t>Alex</t>
  </si>
  <si>
    <t>Hans</t>
  </si>
  <si>
    <t>Raphael</t>
  </si>
  <si>
    <t>Seifert</t>
  </si>
  <si>
    <t>Senn</t>
  </si>
  <si>
    <t>Astrid</t>
  </si>
  <si>
    <t>Softic</t>
  </si>
  <si>
    <t>Jasmin</t>
  </si>
  <si>
    <t>Sohler</t>
  </si>
  <si>
    <t>Marietta</t>
  </si>
  <si>
    <t>Sprenger</t>
  </si>
  <si>
    <t>Steger</t>
  </si>
  <si>
    <t>Steiner</t>
  </si>
  <si>
    <t>Stocker</t>
  </si>
  <si>
    <t>Stoop</t>
  </si>
  <si>
    <t>Chris</t>
  </si>
  <si>
    <t>Stricker</t>
  </si>
  <si>
    <t>Studer</t>
  </si>
  <si>
    <t>Mirjam</t>
  </si>
  <si>
    <t>Telser</t>
  </si>
  <si>
    <t>Thoma</t>
  </si>
  <si>
    <t>Thöny</t>
  </si>
  <si>
    <t>Tinner</t>
  </si>
  <si>
    <t>Christof</t>
  </si>
  <si>
    <t>Tischhauser</t>
  </si>
  <si>
    <t>Michèle</t>
  </si>
  <si>
    <t>Traversa</t>
  </si>
  <si>
    <t>Christine</t>
  </si>
  <si>
    <t>Troxler</t>
  </si>
  <si>
    <t>Tschütscher</t>
  </si>
  <si>
    <t>Unteregger</t>
  </si>
  <si>
    <t>Ruben</t>
  </si>
  <si>
    <t>Urfer</t>
  </si>
  <si>
    <t>Vaccariello</t>
  </si>
  <si>
    <t>Van Lenthe</t>
  </si>
  <si>
    <t>Ronald</t>
  </si>
  <si>
    <t>Vedana</t>
  </si>
  <si>
    <t>Ursula</t>
  </si>
  <si>
    <t>Vetsch</t>
  </si>
  <si>
    <t>Visintainer</t>
  </si>
  <si>
    <t>Romano</t>
  </si>
  <si>
    <t>Vlcek</t>
  </si>
  <si>
    <t>Vogt</t>
  </si>
  <si>
    <t>Angelika</t>
  </si>
  <si>
    <t>Maria</t>
  </si>
  <si>
    <t>Walser</t>
  </si>
  <si>
    <t>Mark</t>
  </si>
  <si>
    <t>Walt</t>
  </si>
  <si>
    <t>Weder</t>
  </si>
  <si>
    <t>Wenaweser</t>
  </si>
  <si>
    <t>Arthur</t>
  </si>
  <si>
    <t>Ines</t>
  </si>
  <si>
    <t>Wille</t>
  </si>
  <si>
    <t>Ivo</t>
  </si>
  <si>
    <t>Wögerer</t>
  </si>
  <si>
    <t>Edi</t>
  </si>
  <si>
    <t>Wohlwend</t>
  </si>
  <si>
    <t>Yildiz</t>
  </si>
  <si>
    <t>Danis</t>
  </si>
  <si>
    <t>Zadravec</t>
  </si>
  <si>
    <t>Dijana</t>
  </si>
  <si>
    <t>Zeeb</t>
  </si>
  <si>
    <t>Zilian</t>
  </si>
  <si>
    <t>Natascha</t>
  </si>
  <si>
    <t>Wann ist der 20-jüngste Teilnehmer(in) geboren?</t>
  </si>
  <si>
    <t>Welche Zeit reichte für Rang 12?</t>
  </si>
  <si>
    <t>Welche Zeit reichte noch für Rang 100?</t>
  </si>
  <si>
    <t>Wann ist der älteste Teilnehmer(in) geboren?</t>
  </si>
  <si>
    <t>Die Lösungen schreiben Sie in die grünen Zellen</t>
  </si>
  <si>
    <t>=RANG.GLEICH(Zahl;Bezug;0)</t>
  </si>
  <si>
    <t>=RANG.GLEICH(Zahl;Bezug;1)</t>
  </si>
  <si>
    <t>… liefert den Rang eines Wertes in einer Werteliste zurück.</t>
  </si>
  <si>
    <t>Die Funktion verwendet drei Argumente.</t>
  </si>
  <si>
    <t>Punkte</t>
  </si>
  <si>
    <t>… ermittelt den k-kleinsten bzw. k-grössten Wert innerhalb einer Werteliste. Die Funktion verwendet zwei Argumente.</t>
  </si>
  <si>
    <t>k</t>
  </si>
  <si>
    <t>ist eine Matrix oder ein Bereich numerischer</t>
  </si>
  <si>
    <t>Daten, deren k-kleinsten Wert Sie bestimmen</t>
  </si>
  <si>
    <t>ist der Rang des Elementes einer Matrix oder</t>
  </si>
  <si>
    <t>eines Zellbereiches, dessen Wert zurückgegeben</t>
  </si>
  <si>
    <t>werden soll.</t>
  </si>
  <si>
    <t>eine Liste von Zahlen. Nicht numerische Werte</t>
  </si>
  <si>
    <t>im Bezug werden ignoriert.</t>
  </si>
  <si>
    <t>ist die Zahl, deren Rang Sie bestimmen</t>
  </si>
  <si>
    <r>
      <t xml:space="preserve">Rangierung nach Preis </t>
    </r>
    <r>
      <rPr>
        <sz val="11"/>
        <color indexed="12"/>
        <rFont val="Aptos"/>
        <family val="2"/>
        <scheme val="minor"/>
      </rPr>
      <t>(billigster im 1. Rang)</t>
    </r>
  </si>
  <si>
    <r>
      <t xml:space="preserve">Rangierung nach Preis </t>
    </r>
    <r>
      <rPr>
        <sz val="11"/>
        <color indexed="12"/>
        <rFont val="Aptos"/>
        <family val="2"/>
        <scheme val="minor"/>
      </rPr>
      <t>(teuerster im 1. Rang)</t>
    </r>
  </si>
  <si>
    <r>
      <t xml:space="preserve">Berechnen Sie in der </t>
    </r>
    <r>
      <rPr>
        <b/>
        <sz val="11"/>
        <rFont val="Aptos"/>
        <family val="2"/>
        <scheme val="minor"/>
      </rPr>
      <t xml:space="preserve">Spalte A </t>
    </r>
    <r>
      <rPr>
        <sz val="11"/>
        <rFont val="Aptos"/>
        <family val="2"/>
        <scheme val="minor"/>
      </rPr>
      <t>die Ränge der Crosslauf-Teilnehmer.</t>
    </r>
  </si>
  <si>
    <t>Nachname</t>
  </si>
  <si>
    <t>Vorname</t>
  </si>
  <si>
    <t>Geschlecht</t>
  </si>
  <si>
    <t>Geburtsdatum</t>
  </si>
  <si>
    <t>Laufzeit</t>
  </si>
  <si>
    <t>Aufgaben</t>
  </si>
  <si>
    <t>Wenn Sie den Rang schon wissen,</t>
  </si>
  <si>
    <t>verwenden Sie KKLEINSTE() und KGRÖSSTE()</t>
  </si>
  <si>
    <t>ist ein Bereich mit Zahlen oder ein Bezug auf</t>
  </si>
  <si>
    <t>Mit den Funktionen MIN() und MAX() erhalten Sie den kleinsten bzw. den grössten Wert aus einer Liste.</t>
  </si>
  <si>
    <t>Möchten Sie den zweit-, dritt- oder zwölftgrössten bzw. -kleinsten Wert ermitteln, benötigen Sie zwei andere, mächtigere Funktionen.</t>
  </si>
  <si>
    <t>zugesprochen. Der nächstfolgende Wert erhält den Rang 5.</t>
  </si>
  <si>
    <r>
      <t xml:space="preserve">Möchten Sie den </t>
    </r>
    <r>
      <rPr>
        <b/>
        <sz val="11"/>
        <rFont val="Aptos"/>
        <family val="2"/>
        <scheme val="minor"/>
      </rPr>
      <t xml:space="preserve">Rang </t>
    </r>
    <r>
      <rPr>
        <sz val="11"/>
        <rFont val="Aptos"/>
        <family val="2"/>
        <scheme val="minor"/>
      </rPr>
      <t xml:space="preserve">eines Wertes innerhalb einer Liste </t>
    </r>
    <r>
      <rPr>
        <b/>
        <sz val="11"/>
        <rFont val="Aptos"/>
        <family val="2"/>
        <scheme val="minor"/>
      </rPr>
      <t xml:space="preserve">ermitteln, </t>
    </r>
    <r>
      <rPr>
        <sz val="11"/>
        <rFont val="Aptos"/>
        <family val="2"/>
        <scheme val="minor"/>
      </rPr>
      <t xml:space="preserve">gibt es die Funktionen </t>
    </r>
    <r>
      <rPr>
        <b/>
        <sz val="11"/>
        <rFont val="Aptos"/>
        <family val="2"/>
        <scheme val="minor"/>
      </rPr>
      <t xml:space="preserve">RANG.GLEICH() </t>
    </r>
    <r>
      <rPr>
        <sz val="11"/>
        <rFont val="Aptos"/>
        <family val="2"/>
        <scheme val="minor"/>
      </rPr>
      <t>und RANG.MITTELW().</t>
    </r>
  </si>
  <si>
    <t>Bei der Funktion RANG.MITTELW() würden die beiden «Dritten» den Rang 3.5, also den Mittelwert, erhalten. Das benötigen wir für unsere Arbeiten nicht.</t>
  </si>
  <si>
    <r>
      <t xml:space="preserve">Wir verwenden nur die Funktion RANG.GLEICH(). Das bedeutet, wenn zwei Werte an dritter Stelle liegen, erhalten beide den </t>
    </r>
    <r>
      <rPr>
        <b/>
        <sz val="11"/>
        <rFont val="Aptos"/>
        <family val="2"/>
        <scheme val="minor"/>
      </rPr>
      <t>gleichen</t>
    </r>
    <r>
      <rPr>
        <sz val="11"/>
        <rFont val="Aptos"/>
        <family val="2"/>
        <scheme val="minor"/>
      </rPr>
      <t xml:space="preserve"> Rang 3</t>
    </r>
  </si>
  <si>
    <t>Rang- und Klassierungsfunktionen</t>
  </si>
  <si>
    <r>
      <t>=RANG.GLEICH(</t>
    </r>
    <r>
      <rPr>
        <b/>
        <sz val="14"/>
        <color rgb="FFFF0000"/>
        <rFont val="Aptos"/>
        <family val="2"/>
        <scheme val="minor"/>
      </rPr>
      <t>Zahl</t>
    </r>
    <r>
      <rPr>
        <b/>
        <sz val="14"/>
        <rFont val="Aptos"/>
        <family val="2"/>
        <scheme val="minor"/>
      </rPr>
      <t>;</t>
    </r>
    <r>
      <rPr>
        <b/>
        <sz val="14"/>
        <color rgb="FF0070C0"/>
        <rFont val="Aptos"/>
        <family val="2"/>
        <scheme val="minor"/>
      </rPr>
      <t>Bezug</t>
    </r>
    <r>
      <rPr>
        <b/>
        <sz val="14"/>
        <rFont val="Aptos"/>
        <family val="2"/>
        <scheme val="minor"/>
      </rPr>
      <t>;[</t>
    </r>
    <r>
      <rPr>
        <b/>
        <sz val="14"/>
        <color rgb="FF7030A0"/>
        <rFont val="Aptos"/>
        <family val="2"/>
        <scheme val="minor"/>
      </rPr>
      <t>Reihenfolge</t>
    </r>
    <r>
      <rPr>
        <b/>
        <sz val="14"/>
        <rFont val="Aptos"/>
        <family val="2"/>
        <scheme val="minor"/>
      </rPr>
      <t>])</t>
    </r>
  </si>
  <si>
    <r>
      <t>=KKLEINSTE(</t>
    </r>
    <r>
      <rPr>
        <b/>
        <sz val="14"/>
        <color rgb="FF0070C0"/>
        <rFont val="Aptos"/>
        <family val="2"/>
        <scheme val="minor"/>
      </rPr>
      <t>Matrix</t>
    </r>
    <r>
      <rPr>
        <b/>
        <sz val="14"/>
        <rFont val="Aptos"/>
        <family val="2"/>
        <scheme val="minor"/>
      </rPr>
      <t>;</t>
    </r>
    <r>
      <rPr>
        <b/>
        <sz val="14"/>
        <color rgb="FFFF0000"/>
        <rFont val="Aptos"/>
        <family val="2"/>
        <scheme val="minor"/>
      </rPr>
      <t>k)</t>
    </r>
    <r>
      <rPr>
        <b/>
        <sz val="14"/>
        <rFont val="Aptos"/>
        <family val="2"/>
        <scheme val="minor"/>
      </rPr>
      <t xml:space="preserve">   </t>
    </r>
    <r>
      <rPr>
        <sz val="14"/>
        <rFont val="Aptos"/>
        <family val="2"/>
        <scheme val="minor"/>
      </rPr>
      <t xml:space="preserve">und   </t>
    </r>
    <r>
      <rPr>
        <b/>
        <sz val="14"/>
        <rFont val="Aptos"/>
        <family val="2"/>
        <scheme val="minor"/>
      </rPr>
      <t>=KGRÖSSTE(</t>
    </r>
    <r>
      <rPr>
        <b/>
        <sz val="14"/>
        <color rgb="FF0070C0"/>
        <rFont val="Aptos"/>
        <family val="2"/>
        <scheme val="minor"/>
      </rPr>
      <t>Matrix</t>
    </r>
    <r>
      <rPr>
        <b/>
        <sz val="14"/>
        <rFont val="Aptos"/>
        <family val="2"/>
        <scheme val="minor"/>
      </rPr>
      <t>;</t>
    </r>
    <r>
      <rPr>
        <b/>
        <sz val="14"/>
        <color rgb="FFFF0000"/>
        <rFont val="Aptos"/>
        <family val="2"/>
        <scheme val="minor"/>
      </rPr>
      <t>k</t>
    </r>
    <r>
      <rPr>
        <b/>
        <sz val="14"/>
        <rFont val="Aptos"/>
        <family val="2"/>
        <scheme val="minor"/>
      </rPr>
      <t>)</t>
    </r>
  </si>
  <si>
    <t>Rang unbekannt</t>
  </si>
  <si>
    <t>è</t>
  </si>
  <si>
    <t>vom kleinsten Wertaufwärts</t>
  </si>
  <si>
    <t>vom grössten Wert abwärts</t>
  </si>
  <si>
    <t>Rang/Reihenfolge bekannt</t>
  </si>
  <si>
    <t>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</si>
</sst>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31" x14ac:knownFonts="1">
    <font>
      <sz val="10"/>
      <name val="Aptos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ptos"/>
      <family val="2"/>
      <scheme val="minor"/>
    </font>
    <font>
      <sz val="10"/>
      <name val="Aptos"/>
      <family val="2"/>
      <scheme val="minor"/>
    </font>
    <font>
      <b/>
      <sz val="16"/>
      <name val="Aptos"/>
      <family val="2"/>
      <scheme val="minor"/>
    </font>
    <font>
      <i/>
      <sz val="10"/>
      <name val="Aptos"/>
      <family val="2"/>
      <scheme val="minor"/>
    </font>
    <font>
      <b/>
      <sz val="11"/>
      <name val="Aptos"/>
      <family val="2"/>
      <scheme val="minor"/>
    </font>
    <font>
      <sz val="11"/>
      <name val="Aptos"/>
      <family val="2"/>
      <scheme val="minor"/>
    </font>
    <font>
      <sz val="11"/>
      <color indexed="10"/>
      <name val="Aptos"/>
      <family val="2"/>
      <scheme val="minor"/>
    </font>
    <font>
      <b/>
      <sz val="11"/>
      <color indexed="12"/>
      <name val="Aptos"/>
      <family val="2"/>
      <scheme val="minor"/>
    </font>
    <font>
      <sz val="11"/>
      <color indexed="8"/>
      <name val="Aptos"/>
      <family val="2"/>
      <scheme val="minor"/>
    </font>
    <font>
      <b/>
      <sz val="11"/>
      <color indexed="9"/>
      <name val="Aptos"/>
      <family val="2"/>
      <scheme val="minor"/>
    </font>
    <font>
      <b/>
      <sz val="10"/>
      <color rgb="FF0070C0"/>
      <name val="Aptos"/>
      <family val="2"/>
      <scheme val="minor"/>
    </font>
    <font>
      <b/>
      <sz val="10"/>
      <color rgb="FF7030A0"/>
      <name val="Aptos"/>
      <family val="2"/>
      <scheme val="minor"/>
    </font>
    <font>
      <b/>
      <sz val="10"/>
      <color rgb="FFFF0000"/>
      <name val="Aptos"/>
      <family val="2"/>
      <scheme val="minor"/>
    </font>
    <font>
      <sz val="10"/>
      <color rgb="FF0070C0"/>
      <name val="Aptos"/>
      <family val="2"/>
      <scheme val="minor"/>
    </font>
    <font>
      <b/>
      <sz val="10"/>
      <color rgb="FF0070C0"/>
      <name val="Calibri"/>
      <family val="2"/>
    </font>
    <font>
      <sz val="8"/>
      <name val="Aptos"/>
      <family val="2"/>
      <scheme val="minor"/>
    </font>
    <font>
      <b/>
      <sz val="8"/>
      <color indexed="12"/>
      <name val="Aptos"/>
      <family val="2"/>
      <scheme val="minor"/>
    </font>
    <font>
      <sz val="11"/>
      <color indexed="12"/>
      <name val="Aptos"/>
      <family val="2"/>
      <scheme val="minor"/>
    </font>
    <font>
      <sz val="18"/>
      <color theme="3"/>
      <name val="Aptos"/>
      <family val="2"/>
      <scheme val="major"/>
    </font>
    <font>
      <sz val="11"/>
      <color rgb="FFFF0000"/>
      <name val="Aptos"/>
      <family val="2"/>
      <scheme val="minor"/>
    </font>
    <font>
      <b/>
      <sz val="18"/>
      <color theme="3"/>
      <name val="Aptos"/>
      <family val="2"/>
      <scheme val="major"/>
    </font>
    <font>
      <b/>
      <sz val="14"/>
      <name val="Aptos"/>
      <family val="2"/>
      <scheme val="minor"/>
    </font>
    <font>
      <b/>
      <sz val="14"/>
      <color rgb="FFFF0000"/>
      <name val="Aptos"/>
      <family val="2"/>
      <scheme val="minor"/>
    </font>
    <font>
      <b/>
      <sz val="14"/>
      <color rgb="FF0070C0"/>
      <name val="Aptos"/>
      <family val="2"/>
      <scheme val="minor"/>
    </font>
    <font>
      <b/>
      <sz val="14"/>
      <color rgb="FF7030A0"/>
      <name val="Aptos"/>
      <family val="2"/>
      <scheme val="minor"/>
    </font>
    <font>
      <sz val="14"/>
      <name val="Aptos"/>
      <family val="2"/>
      <scheme val="minor"/>
    </font>
    <font>
      <sz val="10"/>
      <name val="Wingdings"/>
      <charset val="2"/>
    </font>
    <font>
      <b/>
      <sz val="9"/>
      <name val="Aptos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/>
  </cellStyleXfs>
  <cellXfs count="76">
    <xf numFmtId="0" fontId="0" fillId="0" borderId="0" xfId="0"/>
    <xf numFmtId="0" fontId="8" fillId="0" borderId="0" xfId="0" applyFont="1"/>
    <xf numFmtId="0" fontId="7" fillId="0" borderId="0" xfId="0" applyFont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 applyAlignment="1">
      <alignment horizontal="center"/>
    </xf>
    <xf numFmtId="21" fontId="12" fillId="2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/>
    <xf numFmtId="21" fontId="8" fillId="0" borderId="1" xfId="0" applyNumberFormat="1" applyFont="1" applyBorder="1"/>
    <xf numFmtId="0" fontId="4" fillId="0" borderId="0" xfId="0" applyFont="1"/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13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right" indent="1"/>
    </xf>
    <xf numFmtId="0" fontId="18" fillId="0" borderId="0" xfId="0" applyFont="1"/>
    <xf numFmtId="0" fontId="19" fillId="0" borderId="0" xfId="1" applyFont="1" applyAlignment="1">
      <alignment horizontal="center" vertical="center" wrapText="1"/>
    </xf>
    <xf numFmtId="0" fontId="7" fillId="4" borderId="5" xfId="0" applyFont="1" applyFill="1" applyBorder="1" applyAlignment="1">
      <alignment vertical="top"/>
    </xf>
    <xf numFmtId="0" fontId="8" fillId="4" borderId="5" xfId="0" applyFont="1" applyFill="1" applyBorder="1"/>
    <xf numFmtId="0" fontId="10" fillId="5" borderId="5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 wrapText="1"/>
    </xf>
    <xf numFmtId="0" fontId="11" fillId="0" borderId="5" xfId="1" applyFont="1" applyBorder="1"/>
    <xf numFmtId="4" fontId="11" fillId="0" borderId="5" xfId="1" applyNumberFormat="1" applyFont="1" applyBorder="1" applyAlignment="1">
      <alignment horizontal="right"/>
    </xf>
    <xf numFmtId="0" fontId="8" fillId="6" borderId="5" xfId="0" applyFont="1" applyFill="1" applyBorder="1"/>
    <xf numFmtId="0" fontId="8" fillId="6" borderId="5" xfId="0" applyFont="1" applyFill="1" applyBorder="1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9" fillId="4" borderId="0" xfId="0" applyFont="1" applyFill="1"/>
    <xf numFmtId="164" fontId="8" fillId="6" borderId="1" xfId="0" applyNumberFormat="1" applyFont="1" applyFill="1" applyBorder="1"/>
    <xf numFmtId="14" fontId="8" fillId="6" borderId="1" xfId="0" applyNumberFormat="1" applyFont="1" applyFill="1" applyBorder="1"/>
    <xf numFmtId="0" fontId="8" fillId="6" borderId="1" xfId="0" applyFont="1" applyFill="1" applyBorder="1" applyAlignment="1">
      <alignment horizontal="center"/>
    </xf>
    <xf numFmtId="0" fontId="22" fillId="0" borderId="0" xfId="0" applyFont="1"/>
    <xf numFmtId="0" fontId="7" fillId="4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0" fillId="4" borderId="0" xfId="0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13" fillId="4" borderId="0" xfId="0" quotePrefix="1" applyFont="1" applyFill="1"/>
    <xf numFmtId="0" fontId="16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horizontal="left" indent="1"/>
    </xf>
    <xf numFmtId="0" fontId="4" fillId="4" borderId="0" xfId="0" applyFont="1" applyFill="1" applyAlignment="1">
      <alignment horizontal="left" indent="1"/>
    </xf>
    <xf numFmtId="0" fontId="3" fillId="4" borderId="0" xfId="0" applyFont="1" applyFill="1" applyAlignment="1">
      <alignment horizontal="left" indent="1"/>
    </xf>
    <xf numFmtId="0" fontId="15" fillId="4" borderId="0" xfId="0" applyFont="1" applyFill="1" applyAlignment="1">
      <alignment horizontal="left" indent="1"/>
    </xf>
    <xf numFmtId="0" fontId="8" fillId="6" borderId="0" xfId="0" applyFont="1" applyFill="1"/>
    <xf numFmtId="0" fontId="4" fillId="6" borderId="0" xfId="0" applyFont="1" applyFill="1"/>
    <xf numFmtId="0" fontId="4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6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23" fillId="0" borderId="0" xfId="2" applyFont="1" applyFill="1"/>
    <xf numFmtId="0" fontId="24" fillId="0" borderId="0" xfId="0" quotePrefix="1" applyFont="1" applyAlignment="1">
      <alignment horizontal="left" indent="1"/>
    </xf>
    <xf numFmtId="0" fontId="24" fillId="4" borderId="0" xfId="0" quotePrefix="1" applyFont="1" applyFill="1" applyAlignment="1">
      <alignment horizontal="left" indent="1"/>
    </xf>
    <xf numFmtId="0" fontId="3" fillId="4" borderId="0" xfId="0" applyFont="1" applyFill="1" applyAlignment="1">
      <alignment horizontal="center"/>
    </xf>
    <xf numFmtId="0" fontId="29" fillId="4" borderId="0" xfId="0" applyFont="1" applyFill="1"/>
    <xf numFmtId="0" fontId="17" fillId="4" borderId="0" xfId="0" applyFont="1" applyFill="1" applyAlignment="1">
      <alignment horizontal="left"/>
    </xf>
    <xf numFmtId="0" fontId="30" fillId="4" borderId="0" xfId="0" applyFont="1" applyFill="1" applyAlignment="1">
      <alignment horizontal="left" indent="1"/>
    </xf>
    <xf numFmtId="0" fontId="13" fillId="4" borderId="0" xfId="0" applyFont="1" applyFill="1" applyAlignment="1">
      <alignment horizontal="center"/>
    </xf>
    <xf numFmtId="0" fontId="0" fillId="4" borderId="0" xfId="0" applyFont="1" applyFill="1"/>
    <xf numFmtId="0" fontId="29" fillId="0" borderId="0" xfId="0" applyFont="1" applyFill="1"/>
    <xf numFmtId="0" fontId="13" fillId="8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3">
    <cellStyle name="Standard" xfId="0" builtinId="0" customBuiltin="1"/>
    <cellStyle name="Standard_Tabelle2" xfId="1" xr:uid="{00000000-0005-0000-0000-000001000000}"/>
    <cellStyle name="Überschrift" xfId="2" builtinId="15"/>
  </cellStyles>
  <dxfs count="9">
    <dxf>
      <font>
        <b/>
        <i val="0"/>
        <condense val="0"/>
        <extend val="0"/>
        <color indexed="17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FFCBCB"/>
      <color rgb="FF9933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ptos">
      <a:majorFont>
        <a:latin typeface="Aptos"/>
        <a:ea typeface=""/>
        <a:cs typeface=""/>
      </a:majorFont>
      <a:minorFont>
        <a:latin typeface="Apto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tabSelected="1" zoomScale="145" zoomScaleNormal="145" workbookViewId="0"/>
  </sheetViews>
  <sheetFormatPr baseColWidth="10" defaultColWidth="11.36328125" defaultRowHeight="13" x14ac:dyDescent="0.3"/>
  <cols>
    <col min="1" max="1" width="12.81640625" style="11" customWidth="1"/>
    <col min="2" max="2" width="41.81640625" style="11" customWidth="1"/>
    <col min="3" max="3" width="7" style="11" customWidth="1"/>
    <col min="4" max="4" width="22.26953125" style="11" customWidth="1"/>
    <col min="5" max="5" width="3.81640625" style="11" customWidth="1"/>
    <col min="6" max="6" width="14.6328125" style="11" customWidth="1"/>
    <col min="7" max="7" width="18" style="11" customWidth="1"/>
    <col min="8" max="16384" width="11.36328125" style="11"/>
  </cols>
  <sheetData>
    <row r="1" spans="1:8" ht="23.5" x14ac:dyDescent="0.55000000000000004">
      <c r="A1" s="63" t="s">
        <v>506</v>
      </c>
    </row>
    <row r="2" spans="1:8" ht="21" x14ac:dyDescent="0.5">
      <c r="A2" s="15"/>
    </row>
    <row r="3" spans="1:8" customFormat="1" ht="14.5" x14ac:dyDescent="0.35">
      <c r="A3" s="34" t="s">
        <v>500</v>
      </c>
      <c r="B3" s="49"/>
      <c r="C3" s="44"/>
      <c r="D3" s="44"/>
      <c r="E3" s="44"/>
      <c r="F3" s="44"/>
      <c r="G3" s="44"/>
      <c r="H3" s="44"/>
    </row>
    <row r="4" spans="1:8" customFormat="1" ht="14.5" x14ac:dyDescent="0.35">
      <c r="A4" s="34" t="s">
        <v>501</v>
      </c>
      <c r="B4" s="44"/>
      <c r="C4" s="44"/>
      <c r="D4" s="44"/>
      <c r="E4" s="44"/>
      <c r="F4" s="44"/>
      <c r="G4" s="44"/>
      <c r="H4" s="44"/>
    </row>
    <row r="5" spans="1:8" customFormat="1" x14ac:dyDescent="0.3">
      <c r="A5" s="44"/>
      <c r="B5" s="44"/>
      <c r="C5" s="44"/>
      <c r="D5" s="44"/>
      <c r="E5" s="44"/>
      <c r="F5" s="44"/>
      <c r="G5" s="44"/>
      <c r="H5" s="44"/>
    </row>
    <row r="6" spans="1:8" ht="18.5" x14ac:dyDescent="0.45">
      <c r="A6" s="65" t="s">
        <v>508</v>
      </c>
      <c r="B6" s="45"/>
      <c r="C6" s="45"/>
      <c r="D6" s="45"/>
      <c r="E6" s="45"/>
      <c r="F6" s="45"/>
      <c r="G6" s="45"/>
      <c r="H6" s="45"/>
    </row>
    <row r="7" spans="1:8" x14ac:dyDescent="0.3">
      <c r="A7" s="51" t="s">
        <v>478</v>
      </c>
      <c r="B7" s="45"/>
      <c r="C7" s="45"/>
      <c r="D7" s="45"/>
      <c r="E7" s="45"/>
      <c r="F7" s="45"/>
      <c r="G7" s="45"/>
      <c r="H7" s="45"/>
    </row>
    <row r="8" spans="1:8" ht="27.5" customHeight="1" x14ac:dyDescent="0.3">
      <c r="A8" s="51"/>
      <c r="B8" s="45"/>
      <c r="C8" s="45"/>
      <c r="D8" s="66" t="s">
        <v>513</v>
      </c>
      <c r="E8" s="45"/>
      <c r="F8" s="66" t="s">
        <v>514</v>
      </c>
      <c r="G8" s="45"/>
      <c r="H8" s="45"/>
    </row>
    <row r="9" spans="1:8" ht="13.5" thickBot="1" x14ac:dyDescent="0.35">
      <c r="A9" s="45"/>
      <c r="B9" s="45"/>
      <c r="C9" s="45"/>
      <c r="D9" s="69" t="s">
        <v>511</v>
      </c>
      <c r="E9" s="45"/>
      <c r="F9" s="45"/>
      <c r="G9" s="45"/>
      <c r="H9" s="45"/>
    </row>
    <row r="10" spans="1:8" x14ac:dyDescent="0.3">
      <c r="A10" s="50" t="s">
        <v>87</v>
      </c>
      <c r="B10" s="45" t="s">
        <v>480</v>
      </c>
      <c r="C10" s="12">
        <v>45</v>
      </c>
      <c r="D10" s="46">
        <v>1</v>
      </c>
      <c r="E10" s="67" t="s">
        <v>510</v>
      </c>
      <c r="F10" s="70">
        <f>SMALL($C$10:$C$16,D10)</f>
        <v>40</v>
      </c>
      <c r="G10" s="68" t="str">
        <f ca="1">_xlfn.FORMULATEXT(F10)</f>
        <v>=KKLEINSTE($C$10:$C$16;D10)</v>
      </c>
      <c r="H10" s="47"/>
    </row>
    <row r="11" spans="1:8" x14ac:dyDescent="0.3">
      <c r="A11" s="51"/>
      <c r="B11" s="45" t="s">
        <v>481</v>
      </c>
      <c r="C11" s="13">
        <v>47</v>
      </c>
      <c r="D11" s="46">
        <v>2</v>
      </c>
      <c r="E11" s="67" t="s">
        <v>510</v>
      </c>
      <c r="F11" s="70">
        <f t="shared" ref="F11:F12" si="0">SMALL($C$10:$C$16,D11)</f>
        <v>45</v>
      </c>
      <c r="G11" s="68" t="str">
        <f t="shared" ref="G11:G12" ca="1" si="1">_xlfn.FORMULATEXT(F11)</f>
        <v>=KKLEINSTE($C$10:$C$16;D11)</v>
      </c>
      <c r="H11" s="48"/>
    </row>
    <row r="12" spans="1:8" x14ac:dyDescent="0.3">
      <c r="A12" s="52"/>
      <c r="B12" s="45" t="s">
        <v>80</v>
      </c>
      <c r="C12" s="13">
        <v>40</v>
      </c>
      <c r="D12" s="46">
        <v>3</v>
      </c>
      <c r="E12" s="67" t="s">
        <v>510</v>
      </c>
      <c r="F12" s="70">
        <f t="shared" si="0"/>
        <v>47</v>
      </c>
      <c r="G12" s="68" t="str">
        <f t="shared" ca="1" si="1"/>
        <v>=KKLEINSTE($C$10:$C$16;D12)</v>
      </c>
      <c r="H12" s="47"/>
    </row>
    <row r="13" spans="1:8" x14ac:dyDescent="0.3">
      <c r="A13" s="51"/>
      <c r="B13" s="45"/>
      <c r="C13" s="13">
        <v>52</v>
      </c>
      <c r="D13" s="69" t="s">
        <v>512</v>
      </c>
      <c r="E13" s="71"/>
      <c r="F13" s="70"/>
      <c r="G13" s="45"/>
      <c r="H13" s="48"/>
    </row>
    <row r="14" spans="1:8" x14ac:dyDescent="0.3">
      <c r="A14" s="53" t="s">
        <v>479</v>
      </c>
      <c r="B14" s="45" t="s">
        <v>482</v>
      </c>
      <c r="C14" s="13">
        <v>50</v>
      </c>
      <c r="D14" s="46">
        <v>1</v>
      </c>
      <c r="E14" s="67" t="s">
        <v>510</v>
      </c>
      <c r="F14" s="70">
        <f>LARGE($C$10:$C$16,D14)</f>
        <v>55</v>
      </c>
      <c r="G14" s="68" t="str">
        <f ca="1">_xlfn.FORMULATEXT(F14)</f>
        <v>=KGRÖSSTE($C$10:$C$16;D14)</v>
      </c>
      <c r="H14" s="47"/>
    </row>
    <row r="15" spans="1:8" x14ac:dyDescent="0.3">
      <c r="A15" s="45"/>
      <c r="B15" s="45" t="s">
        <v>483</v>
      </c>
      <c r="C15" s="13">
        <v>47</v>
      </c>
      <c r="D15" s="46">
        <v>2</v>
      </c>
      <c r="E15" s="67" t="s">
        <v>510</v>
      </c>
      <c r="F15" s="70">
        <f t="shared" ref="F15:F16" si="2">LARGE($C$10:$C$16,D15)</f>
        <v>52</v>
      </c>
      <c r="G15" s="68" t="str">
        <f t="shared" ref="G15:G16" ca="1" si="3">_xlfn.FORMULATEXT(F15)</f>
        <v>=KGRÖSSTE($C$10:$C$16;D15)</v>
      </c>
      <c r="H15" s="48"/>
    </row>
    <row r="16" spans="1:8" ht="13.5" thickBot="1" x14ac:dyDescent="0.35">
      <c r="A16" s="45"/>
      <c r="B16" s="45" t="s">
        <v>484</v>
      </c>
      <c r="C16" s="14">
        <v>55</v>
      </c>
      <c r="D16" s="46">
        <v>3</v>
      </c>
      <c r="E16" s="67" t="s">
        <v>510</v>
      </c>
      <c r="F16" s="70">
        <f t="shared" si="2"/>
        <v>50</v>
      </c>
      <c r="G16" s="68" t="str">
        <f t="shared" ca="1" si="3"/>
        <v>=KGRÖSSTE($C$10:$C$16;D16)</v>
      </c>
      <c r="H16" s="47"/>
    </row>
    <row r="17" spans="1:8" x14ac:dyDescent="0.3">
      <c r="A17" s="45"/>
      <c r="B17" s="45"/>
      <c r="C17" s="45"/>
      <c r="D17" s="45"/>
      <c r="E17" s="45"/>
      <c r="F17" s="45"/>
      <c r="G17" s="45"/>
      <c r="H17" s="45"/>
    </row>
    <row r="20" spans="1:8" ht="14.5" x14ac:dyDescent="0.35">
      <c r="A20" s="54" t="s">
        <v>503</v>
      </c>
      <c r="B20" s="55"/>
      <c r="C20" s="55"/>
      <c r="D20" s="55"/>
      <c r="E20" s="55"/>
      <c r="F20" s="55"/>
      <c r="G20" s="55"/>
      <c r="H20" s="55"/>
    </row>
    <row r="21" spans="1:8" ht="22.15" customHeight="1" x14ac:dyDescent="0.35">
      <c r="A21" s="54" t="s">
        <v>505</v>
      </c>
      <c r="B21" s="55"/>
      <c r="C21" s="55"/>
      <c r="D21" s="55"/>
      <c r="E21" s="55"/>
      <c r="F21" s="55"/>
      <c r="G21" s="61"/>
      <c r="H21" s="61"/>
    </row>
    <row r="22" spans="1:8" ht="14.5" x14ac:dyDescent="0.35">
      <c r="A22" s="54" t="s">
        <v>502</v>
      </c>
      <c r="B22" s="62"/>
      <c r="C22" s="55"/>
      <c r="D22" s="55"/>
      <c r="E22" s="55"/>
      <c r="F22" s="55"/>
      <c r="G22" s="55"/>
      <c r="H22" s="55"/>
    </row>
    <row r="23" spans="1:8" ht="19.5" customHeight="1" x14ac:dyDescent="0.3">
      <c r="A23" s="60" t="s">
        <v>504</v>
      </c>
      <c r="B23" s="55"/>
      <c r="C23" s="55"/>
      <c r="D23" s="55"/>
      <c r="E23" s="55"/>
      <c r="F23" s="55"/>
      <c r="G23" s="55"/>
      <c r="H23" s="55"/>
    </row>
    <row r="25" spans="1:8" ht="18.5" x14ac:dyDescent="0.45">
      <c r="A25" s="64" t="s">
        <v>507</v>
      </c>
    </row>
    <row r="26" spans="1:8" x14ac:dyDescent="0.3">
      <c r="A26" s="56" t="s">
        <v>475</v>
      </c>
    </row>
    <row r="27" spans="1:8" ht="13.5" thickBot="1" x14ac:dyDescent="0.35">
      <c r="A27" s="56" t="s">
        <v>476</v>
      </c>
      <c r="C27" s="16" t="s">
        <v>477</v>
      </c>
      <c r="D27" s="16" t="s">
        <v>509</v>
      </c>
      <c r="E27" s="16"/>
      <c r="F27" s="16" t="s">
        <v>78</v>
      </c>
    </row>
    <row r="28" spans="1:8" x14ac:dyDescent="0.3">
      <c r="A28" s="56"/>
      <c r="C28" s="12">
        <v>45</v>
      </c>
      <c r="E28" s="72" t="s">
        <v>510</v>
      </c>
      <c r="F28" s="73">
        <f>_xlfn.RANK.EQ(C28,$C$28:$C$34,0)</f>
        <v>5</v>
      </c>
      <c r="G28" s="17" t="str">
        <f ca="1">_xlfn.FORMULATEXT(F28)</f>
        <v>=RANG.GLEICH(C28;$C$28:$C$34;0)</v>
      </c>
    </row>
    <row r="29" spans="1:8" x14ac:dyDescent="0.3">
      <c r="A29" s="57" t="s">
        <v>79</v>
      </c>
      <c r="B29" s="11" t="s">
        <v>487</v>
      </c>
      <c r="C29" s="13">
        <v>47</v>
      </c>
      <c r="E29" s="72" t="s">
        <v>510</v>
      </c>
      <c r="F29" s="74">
        <f>_xlfn.RANK.EQ(C29,$C$28:$C$34,0)</f>
        <v>3</v>
      </c>
      <c r="G29" s="17" t="str">
        <f ca="1">_xlfn.FORMULATEXT(F29)</f>
        <v>=RANG.GLEICH(C29;$C$28:$C$34;0)</v>
      </c>
    </row>
    <row r="30" spans="1:8" x14ac:dyDescent="0.3">
      <c r="A30" s="56"/>
      <c r="B30" s="11" t="s">
        <v>80</v>
      </c>
      <c r="C30" s="13">
        <v>40</v>
      </c>
      <c r="E30" s="72" t="s">
        <v>510</v>
      </c>
      <c r="F30" s="75">
        <f>_xlfn.RANK.EQ(C30,$C$28:$C$34,0)</f>
        <v>7</v>
      </c>
      <c r="G30" s="17" t="str">
        <f ca="1">_xlfn.FORMULATEXT(F30)</f>
        <v>=RANG.GLEICH(C30;$C$28:$C$34;0)</v>
      </c>
    </row>
    <row r="31" spans="1:8" x14ac:dyDescent="0.3">
      <c r="A31" s="58" t="s">
        <v>81</v>
      </c>
      <c r="B31" s="11" t="s">
        <v>499</v>
      </c>
      <c r="C31" s="13">
        <v>52</v>
      </c>
      <c r="E31" s="72" t="s">
        <v>510</v>
      </c>
      <c r="F31" s="75">
        <f>_xlfn.RANK.EQ(C31,$C$28:$C$34,0)</f>
        <v>2</v>
      </c>
      <c r="G31" s="17" t="str">
        <f ca="1">_xlfn.FORMULATEXT(F31)</f>
        <v>=RANG.GLEICH(C31;$C$28:$C$34;0)</v>
      </c>
    </row>
    <row r="32" spans="1:8" x14ac:dyDescent="0.3">
      <c r="A32" s="56"/>
      <c r="B32" s="11" t="s">
        <v>485</v>
      </c>
      <c r="C32" s="13">
        <v>43</v>
      </c>
      <c r="E32" s="72" t="s">
        <v>510</v>
      </c>
      <c r="F32" s="75">
        <f>_xlfn.RANK.EQ(C32,$C$28:$C$34,0)</f>
        <v>6</v>
      </c>
      <c r="G32" s="17" t="str">
        <f ca="1">_xlfn.FORMULATEXT(F32)</f>
        <v>=RANG.GLEICH(C32;$C$28:$C$34;0)</v>
      </c>
    </row>
    <row r="33" spans="1:7" x14ac:dyDescent="0.3">
      <c r="A33" s="56"/>
      <c r="B33" s="11" t="s">
        <v>486</v>
      </c>
      <c r="C33" s="13">
        <v>47</v>
      </c>
      <c r="E33" s="72" t="s">
        <v>510</v>
      </c>
      <c r="F33" s="74">
        <f>_xlfn.RANK.EQ(C33,$C$28:$C$34,0)</f>
        <v>3</v>
      </c>
      <c r="G33" s="17" t="str">
        <f ca="1">_xlfn.FORMULATEXT(F33)</f>
        <v>=RANG.GLEICH(C33;$C$28:$C$34;0)</v>
      </c>
    </row>
    <row r="34" spans="1:7" ht="13.5" thickBot="1" x14ac:dyDescent="0.35">
      <c r="A34" s="56"/>
      <c r="C34" s="14">
        <v>55</v>
      </c>
      <c r="E34" s="72" t="s">
        <v>510</v>
      </c>
      <c r="F34" s="75">
        <f>_xlfn.RANK.EQ(C34,$C$28:$C$34,0)</f>
        <v>1</v>
      </c>
      <c r="G34" s="17" t="str">
        <f ca="1">_xlfn.FORMULATEXT(F34)</f>
        <v>=RANG.GLEICH(C34;$C$28:$C$34;0)</v>
      </c>
    </row>
    <row r="35" spans="1:7" x14ac:dyDescent="0.3">
      <c r="A35" s="59" t="s">
        <v>82</v>
      </c>
      <c r="B35" s="11" t="s">
        <v>83</v>
      </c>
    </row>
    <row r="36" spans="1:7" x14ac:dyDescent="0.3">
      <c r="B36" s="11" t="s">
        <v>84</v>
      </c>
      <c r="D36" s="18"/>
      <c r="E36" s="18"/>
    </row>
    <row r="37" spans="1:7" x14ac:dyDescent="0.3">
      <c r="B37" s="22">
        <v>0</v>
      </c>
      <c r="C37" s="18" t="s">
        <v>85</v>
      </c>
      <c r="D37" s="18"/>
      <c r="E37" s="18"/>
      <c r="F37" s="19" t="s">
        <v>473</v>
      </c>
    </row>
    <row r="38" spans="1:7" x14ac:dyDescent="0.3">
      <c r="B38" s="22">
        <v>1</v>
      </c>
      <c r="C38" s="18" t="s">
        <v>86</v>
      </c>
      <c r="F38" s="19" t="s">
        <v>474</v>
      </c>
    </row>
    <row r="39" spans="1:7" x14ac:dyDescent="0.3">
      <c r="B39" s="20"/>
    </row>
    <row r="44" spans="1:7" x14ac:dyDescent="0.3">
      <c r="A44" s="21"/>
    </row>
  </sheetData>
  <phoneticPr fontId="2" type="noConversion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9"/>
  <sheetViews>
    <sheetView zoomScale="145" zoomScaleNormal="145" workbookViewId="0"/>
  </sheetViews>
  <sheetFormatPr baseColWidth="10" defaultColWidth="11.7265625" defaultRowHeight="14.5" x14ac:dyDescent="0.35"/>
  <cols>
    <col min="1" max="1" width="31" style="1" customWidth="1"/>
    <col min="2" max="2" width="11" style="1" customWidth="1"/>
    <col min="3" max="3" width="21" style="1" customWidth="1"/>
    <col min="4" max="4" width="21" style="23" customWidth="1"/>
    <col min="5" max="5" width="20.7265625" style="1" customWidth="1"/>
    <col min="6" max="6" width="11.7265625" style="1" customWidth="1"/>
    <col min="7" max="7" width="31.36328125" style="1" customWidth="1"/>
    <col min="8" max="8" width="11.7265625" style="1"/>
    <col min="9" max="13" width="11.7265625" style="39" hidden="1" customWidth="1"/>
    <col min="14" max="16384" width="11.7265625" style="1"/>
  </cols>
  <sheetData>
    <row r="1" spans="1:13" ht="21" customHeight="1" x14ac:dyDescent="0.35">
      <c r="A1" s="25" t="s">
        <v>472</v>
      </c>
      <c r="B1" s="26"/>
      <c r="C1" s="26"/>
      <c r="E1" s="26"/>
      <c r="G1" s="42" t="s">
        <v>497</v>
      </c>
    </row>
    <row r="2" spans="1:13" ht="52.5" customHeight="1" x14ac:dyDescent="0.35">
      <c r="A2" s="27" t="s">
        <v>77</v>
      </c>
      <c r="B2" s="27" t="s">
        <v>88</v>
      </c>
      <c r="C2" s="28" t="s">
        <v>488</v>
      </c>
      <c r="D2" s="24"/>
      <c r="E2" s="28" t="s">
        <v>489</v>
      </c>
      <c r="G2" s="43" t="s">
        <v>498</v>
      </c>
    </row>
    <row r="3" spans="1:13" x14ac:dyDescent="0.35">
      <c r="A3" s="29" t="s">
        <v>0</v>
      </c>
      <c r="B3" s="30">
        <v>18</v>
      </c>
      <c r="C3" s="31"/>
      <c r="D3" s="23" t="str">
        <f>IF(C3="","",IF(C3=I3,"richtig","Probieren Sie es mit RANG.GLEICH()"))</f>
        <v/>
      </c>
      <c r="E3" s="31"/>
      <c r="F3" s="23" t="str">
        <f>IF(E3="","",IF(E3=K3,"richtig","Probieren Sie es mit RANG.GLEICH()"))</f>
        <v/>
      </c>
      <c r="G3" s="2" t="s">
        <v>89</v>
      </c>
      <c r="I3" s="39">
        <f>_xlfn.RANK.EQ(B3,$B$3:$B$79,1)</f>
        <v>31</v>
      </c>
      <c r="K3" s="39">
        <f>_xlfn.RANK.EQ(B3,$B$3:$B$79,0)</f>
        <v>44</v>
      </c>
    </row>
    <row r="4" spans="1:13" x14ac:dyDescent="0.35">
      <c r="A4" s="29" t="s">
        <v>63</v>
      </c>
      <c r="B4" s="30">
        <v>31</v>
      </c>
      <c r="C4" s="31"/>
      <c r="D4" s="23" t="str">
        <f t="shared" ref="D4:D67" si="0">IF(C4="","",IF(C4=I4,"richtig","Probieren Sie es mit RANG.GLEICH()"))</f>
        <v/>
      </c>
      <c r="E4" s="31"/>
      <c r="F4" s="23" t="str">
        <f t="shared" ref="F4:F67" si="1">IF(E4="","",IF(E4=K4,"richtig","Probieren Sie es mit RANG.GLEICH()"))</f>
        <v/>
      </c>
      <c r="G4" s="32"/>
      <c r="H4" s="23" t="str">
        <f>IF(G4="","",IF(G4=M4,"richtig","Probieren Sie es mit KKLEINSTE()"))</f>
        <v/>
      </c>
      <c r="I4" s="39">
        <f t="shared" ref="I4:I67" si="2">_xlfn.RANK.EQ(B4,$B$3:$B$79,1)</f>
        <v>54</v>
      </c>
      <c r="K4" s="39">
        <f t="shared" ref="K4:K67" si="3">_xlfn.RANK.EQ(B4,$B$3:$B$79,0)</f>
        <v>24</v>
      </c>
      <c r="M4" s="39">
        <f>SMALL(B3:B79,3)</f>
        <v>6</v>
      </c>
    </row>
    <row r="5" spans="1:13" x14ac:dyDescent="0.35">
      <c r="A5" s="29" t="s">
        <v>35</v>
      </c>
      <c r="B5" s="30">
        <v>21</v>
      </c>
      <c r="C5" s="31"/>
      <c r="D5" s="23" t="str">
        <f t="shared" si="0"/>
        <v/>
      </c>
      <c r="E5" s="31"/>
      <c r="F5" s="23" t="str">
        <f t="shared" si="1"/>
        <v/>
      </c>
      <c r="I5" s="39">
        <f t="shared" si="2"/>
        <v>41</v>
      </c>
      <c r="K5" s="39">
        <f t="shared" si="3"/>
        <v>36</v>
      </c>
    </row>
    <row r="6" spans="1:13" x14ac:dyDescent="0.35">
      <c r="A6" s="29" t="s">
        <v>36</v>
      </c>
      <c r="B6" s="30">
        <v>38</v>
      </c>
      <c r="C6" s="31"/>
      <c r="D6" s="23" t="str">
        <f t="shared" si="0"/>
        <v/>
      </c>
      <c r="E6" s="31"/>
      <c r="F6" s="23" t="str">
        <f t="shared" si="1"/>
        <v/>
      </c>
      <c r="G6" s="2" t="s">
        <v>90</v>
      </c>
      <c r="I6" s="39">
        <f t="shared" si="2"/>
        <v>62</v>
      </c>
      <c r="K6" s="39">
        <f t="shared" si="3"/>
        <v>15</v>
      </c>
    </row>
    <row r="7" spans="1:13" x14ac:dyDescent="0.35">
      <c r="A7" s="29" t="s">
        <v>64</v>
      </c>
      <c r="B7" s="30">
        <v>6</v>
      </c>
      <c r="C7" s="31"/>
      <c r="D7" s="23" t="str">
        <f t="shared" si="0"/>
        <v/>
      </c>
      <c r="E7" s="31"/>
      <c r="F7" s="23" t="str">
        <f t="shared" si="1"/>
        <v/>
      </c>
      <c r="G7" s="32"/>
      <c r="H7" s="23" t="str">
        <f>IF(G7="","",IF(G7=M7,"richtig","Probieren Sie es mit KGRÖSSTE()"))</f>
        <v/>
      </c>
      <c r="I7" s="39">
        <f t="shared" si="2"/>
        <v>3</v>
      </c>
      <c r="K7" s="39">
        <f t="shared" si="3"/>
        <v>75</v>
      </c>
      <c r="M7" s="39">
        <f>LARGE(B3:B79,5)</f>
        <v>62.5</v>
      </c>
    </row>
    <row r="8" spans="1:13" x14ac:dyDescent="0.35">
      <c r="A8" s="29" t="s">
        <v>59</v>
      </c>
      <c r="B8" s="30">
        <v>23.25</v>
      </c>
      <c r="C8" s="31"/>
      <c r="D8" s="23" t="str">
        <f t="shared" si="0"/>
        <v/>
      </c>
      <c r="E8" s="31"/>
      <c r="F8" s="23" t="str">
        <f t="shared" si="1"/>
        <v/>
      </c>
      <c r="I8" s="39">
        <f t="shared" si="2"/>
        <v>47</v>
      </c>
      <c r="K8" s="39">
        <f t="shared" si="3"/>
        <v>31</v>
      </c>
    </row>
    <row r="9" spans="1:13" x14ac:dyDescent="0.35">
      <c r="A9" s="29" t="s">
        <v>17</v>
      </c>
      <c r="B9" s="30">
        <v>15.5</v>
      </c>
      <c r="C9" s="31"/>
      <c r="D9" s="23" t="str">
        <f t="shared" si="0"/>
        <v/>
      </c>
      <c r="E9" s="31"/>
      <c r="F9" s="23" t="str">
        <f t="shared" si="1"/>
        <v/>
      </c>
      <c r="I9" s="39">
        <f t="shared" si="2"/>
        <v>27</v>
      </c>
      <c r="K9" s="39">
        <f t="shared" si="3"/>
        <v>51</v>
      </c>
    </row>
    <row r="10" spans="1:13" x14ac:dyDescent="0.35">
      <c r="A10" s="29" t="s">
        <v>23</v>
      </c>
      <c r="B10" s="30">
        <v>17.45</v>
      </c>
      <c r="C10" s="31"/>
      <c r="D10" s="23" t="str">
        <f t="shared" si="0"/>
        <v/>
      </c>
      <c r="E10" s="31"/>
      <c r="F10" s="23" t="str">
        <f t="shared" si="1"/>
        <v/>
      </c>
      <c r="I10" s="39">
        <f t="shared" si="2"/>
        <v>30</v>
      </c>
      <c r="K10" s="39">
        <f t="shared" si="3"/>
        <v>48</v>
      </c>
    </row>
    <row r="11" spans="1:13" x14ac:dyDescent="0.35">
      <c r="A11" s="29" t="s">
        <v>53</v>
      </c>
      <c r="B11" s="30">
        <v>39</v>
      </c>
      <c r="C11" s="31"/>
      <c r="D11" s="23" t="str">
        <f t="shared" si="0"/>
        <v/>
      </c>
      <c r="E11" s="31"/>
      <c r="F11" s="23" t="str">
        <f t="shared" si="1"/>
        <v/>
      </c>
      <c r="I11" s="39">
        <f t="shared" si="2"/>
        <v>64</v>
      </c>
      <c r="K11" s="39">
        <f t="shared" si="3"/>
        <v>14</v>
      </c>
    </row>
    <row r="12" spans="1:13" x14ac:dyDescent="0.35">
      <c r="A12" s="29" t="s">
        <v>65</v>
      </c>
      <c r="B12" s="30">
        <v>62.5</v>
      </c>
      <c r="C12" s="31"/>
      <c r="D12" s="23" t="str">
        <f t="shared" si="0"/>
        <v/>
      </c>
      <c r="E12" s="31"/>
      <c r="F12" s="23" t="str">
        <f t="shared" si="1"/>
        <v/>
      </c>
      <c r="I12" s="39">
        <f t="shared" si="2"/>
        <v>73</v>
      </c>
      <c r="K12" s="39">
        <f t="shared" si="3"/>
        <v>5</v>
      </c>
    </row>
    <row r="13" spans="1:13" x14ac:dyDescent="0.35">
      <c r="A13" s="29" t="s">
        <v>24</v>
      </c>
      <c r="B13" s="30">
        <v>9.1999999999999993</v>
      </c>
      <c r="C13" s="31"/>
      <c r="D13" s="23" t="str">
        <f t="shared" si="0"/>
        <v/>
      </c>
      <c r="E13" s="31"/>
      <c r="F13" s="23" t="str">
        <f t="shared" si="1"/>
        <v/>
      </c>
      <c r="I13" s="39">
        <f t="shared" si="2"/>
        <v>8</v>
      </c>
      <c r="K13" s="39">
        <f t="shared" si="3"/>
        <v>70</v>
      </c>
    </row>
    <row r="14" spans="1:13" x14ac:dyDescent="0.35">
      <c r="A14" s="29" t="s">
        <v>1</v>
      </c>
      <c r="B14" s="30">
        <v>19</v>
      </c>
      <c r="C14" s="31"/>
      <c r="D14" s="23" t="str">
        <f t="shared" si="0"/>
        <v/>
      </c>
      <c r="E14" s="31"/>
      <c r="F14" s="23" t="str">
        <f t="shared" si="1"/>
        <v/>
      </c>
      <c r="I14" s="39">
        <f t="shared" si="2"/>
        <v>36</v>
      </c>
      <c r="K14" s="39">
        <f t="shared" si="3"/>
        <v>41</v>
      </c>
    </row>
    <row r="15" spans="1:13" x14ac:dyDescent="0.35">
      <c r="A15" s="29" t="s">
        <v>25</v>
      </c>
      <c r="B15" s="30">
        <v>81</v>
      </c>
      <c r="C15" s="31"/>
      <c r="D15" s="23" t="str">
        <f t="shared" si="0"/>
        <v/>
      </c>
      <c r="E15" s="31"/>
      <c r="F15" s="23" t="str">
        <f t="shared" si="1"/>
        <v/>
      </c>
      <c r="I15" s="39">
        <f t="shared" si="2"/>
        <v>74</v>
      </c>
      <c r="K15" s="39">
        <f t="shared" si="3"/>
        <v>4</v>
      </c>
    </row>
    <row r="16" spans="1:13" x14ac:dyDescent="0.35">
      <c r="A16" s="29" t="s">
        <v>26</v>
      </c>
      <c r="B16" s="30">
        <v>10</v>
      </c>
      <c r="C16" s="31"/>
      <c r="D16" s="23" t="str">
        <f t="shared" si="0"/>
        <v/>
      </c>
      <c r="E16" s="31"/>
      <c r="F16" s="23" t="str">
        <f t="shared" si="1"/>
        <v/>
      </c>
      <c r="I16" s="39">
        <f t="shared" si="2"/>
        <v>12</v>
      </c>
      <c r="K16" s="39">
        <f t="shared" si="3"/>
        <v>64</v>
      </c>
    </row>
    <row r="17" spans="1:11" x14ac:dyDescent="0.35">
      <c r="A17" s="29" t="s">
        <v>45</v>
      </c>
      <c r="B17" s="30">
        <v>21</v>
      </c>
      <c r="C17" s="31"/>
      <c r="D17" s="23" t="str">
        <f t="shared" si="0"/>
        <v/>
      </c>
      <c r="E17" s="31"/>
      <c r="F17" s="23" t="str">
        <f t="shared" si="1"/>
        <v/>
      </c>
      <c r="I17" s="39">
        <f t="shared" si="2"/>
        <v>41</v>
      </c>
      <c r="K17" s="39">
        <f t="shared" si="3"/>
        <v>36</v>
      </c>
    </row>
    <row r="18" spans="1:11" x14ac:dyDescent="0.35">
      <c r="A18" s="29" t="s">
        <v>46</v>
      </c>
      <c r="B18" s="30">
        <v>9</v>
      </c>
      <c r="C18" s="31"/>
      <c r="D18" s="23" t="str">
        <f t="shared" si="0"/>
        <v/>
      </c>
      <c r="E18" s="31"/>
      <c r="F18" s="23" t="str">
        <f t="shared" si="1"/>
        <v/>
      </c>
      <c r="I18" s="39">
        <f t="shared" si="2"/>
        <v>7</v>
      </c>
      <c r="K18" s="39">
        <f t="shared" si="3"/>
        <v>71</v>
      </c>
    </row>
    <row r="19" spans="1:11" x14ac:dyDescent="0.35">
      <c r="A19" s="29" t="s">
        <v>2</v>
      </c>
      <c r="B19" s="30">
        <v>4.5</v>
      </c>
      <c r="C19" s="31"/>
      <c r="D19" s="23" t="str">
        <f t="shared" si="0"/>
        <v/>
      </c>
      <c r="E19" s="31"/>
      <c r="F19" s="23" t="str">
        <f t="shared" si="1"/>
        <v/>
      </c>
      <c r="I19" s="39">
        <f t="shared" si="2"/>
        <v>2</v>
      </c>
      <c r="K19" s="39">
        <f t="shared" si="3"/>
        <v>76</v>
      </c>
    </row>
    <row r="20" spans="1:11" x14ac:dyDescent="0.35">
      <c r="A20" s="29" t="s">
        <v>75</v>
      </c>
      <c r="B20" s="30">
        <v>14</v>
      </c>
      <c r="C20" s="31"/>
      <c r="D20" s="23" t="str">
        <f t="shared" si="0"/>
        <v/>
      </c>
      <c r="E20" s="31"/>
      <c r="F20" s="23" t="str">
        <f t="shared" si="1"/>
        <v/>
      </c>
      <c r="I20" s="39">
        <f t="shared" si="2"/>
        <v>21</v>
      </c>
      <c r="K20" s="39">
        <f t="shared" si="3"/>
        <v>54</v>
      </c>
    </row>
    <row r="21" spans="1:11" x14ac:dyDescent="0.35">
      <c r="A21" s="29" t="s">
        <v>27</v>
      </c>
      <c r="B21" s="30">
        <v>31.23</v>
      </c>
      <c r="C21" s="31"/>
      <c r="D21" s="23" t="str">
        <f t="shared" si="0"/>
        <v/>
      </c>
      <c r="E21" s="31"/>
      <c r="F21" s="23" t="str">
        <f t="shared" si="1"/>
        <v/>
      </c>
      <c r="I21" s="39">
        <f t="shared" si="2"/>
        <v>55</v>
      </c>
      <c r="K21" s="39">
        <f t="shared" si="3"/>
        <v>23</v>
      </c>
    </row>
    <row r="22" spans="1:11" x14ac:dyDescent="0.35">
      <c r="A22" s="29" t="s">
        <v>28</v>
      </c>
      <c r="B22" s="30">
        <v>43.9</v>
      </c>
      <c r="C22" s="31"/>
      <c r="D22" s="23" t="str">
        <f t="shared" si="0"/>
        <v/>
      </c>
      <c r="E22" s="31"/>
      <c r="F22" s="23" t="str">
        <f t="shared" si="1"/>
        <v/>
      </c>
      <c r="I22" s="39">
        <f t="shared" si="2"/>
        <v>66</v>
      </c>
      <c r="K22" s="39">
        <f t="shared" si="3"/>
        <v>11</v>
      </c>
    </row>
    <row r="23" spans="1:11" x14ac:dyDescent="0.35">
      <c r="A23" s="29" t="s">
        <v>60</v>
      </c>
      <c r="B23" s="30">
        <v>45.6</v>
      </c>
      <c r="C23" s="31"/>
      <c r="D23" s="23" t="str">
        <f t="shared" si="0"/>
        <v/>
      </c>
      <c r="E23" s="31"/>
      <c r="F23" s="23" t="str">
        <f t="shared" si="1"/>
        <v/>
      </c>
      <c r="I23" s="39">
        <f t="shared" si="2"/>
        <v>68</v>
      </c>
      <c r="K23" s="39">
        <f t="shared" si="3"/>
        <v>10</v>
      </c>
    </row>
    <row r="24" spans="1:11" x14ac:dyDescent="0.35">
      <c r="A24" s="29" t="s">
        <v>54</v>
      </c>
      <c r="B24" s="30">
        <v>123.79</v>
      </c>
      <c r="C24" s="31"/>
      <c r="D24" s="23" t="str">
        <f t="shared" si="0"/>
        <v/>
      </c>
      <c r="E24" s="31"/>
      <c r="F24" s="23" t="str">
        <f t="shared" si="1"/>
        <v/>
      </c>
      <c r="I24" s="39">
        <f t="shared" si="2"/>
        <v>76</v>
      </c>
      <c r="K24" s="39">
        <f t="shared" si="3"/>
        <v>2</v>
      </c>
    </row>
    <row r="25" spans="1:11" x14ac:dyDescent="0.35">
      <c r="A25" s="29" t="s">
        <v>12</v>
      </c>
      <c r="B25" s="30">
        <v>10</v>
      </c>
      <c r="C25" s="31"/>
      <c r="D25" s="23" t="str">
        <f t="shared" si="0"/>
        <v/>
      </c>
      <c r="E25" s="31"/>
      <c r="F25" s="23" t="str">
        <f t="shared" si="1"/>
        <v/>
      </c>
      <c r="I25" s="39">
        <f t="shared" si="2"/>
        <v>12</v>
      </c>
      <c r="K25" s="39">
        <f t="shared" si="3"/>
        <v>64</v>
      </c>
    </row>
    <row r="26" spans="1:11" x14ac:dyDescent="0.35">
      <c r="A26" s="29" t="s">
        <v>66</v>
      </c>
      <c r="B26" s="30">
        <v>25.89</v>
      </c>
      <c r="C26" s="31"/>
      <c r="D26" s="23" t="str">
        <f t="shared" si="0"/>
        <v/>
      </c>
      <c r="E26" s="31"/>
      <c r="F26" s="23" t="str">
        <f t="shared" si="1"/>
        <v/>
      </c>
      <c r="I26" s="39">
        <f t="shared" si="2"/>
        <v>50</v>
      </c>
      <c r="K26" s="39">
        <f t="shared" si="3"/>
        <v>28</v>
      </c>
    </row>
    <row r="27" spans="1:11" x14ac:dyDescent="0.35">
      <c r="A27" s="29" t="s">
        <v>37</v>
      </c>
      <c r="B27" s="30">
        <v>12.5</v>
      </c>
      <c r="C27" s="31"/>
      <c r="D27" s="23" t="str">
        <f t="shared" si="0"/>
        <v/>
      </c>
      <c r="E27" s="31"/>
      <c r="F27" s="23" t="str">
        <f t="shared" si="1"/>
        <v/>
      </c>
      <c r="I27" s="39">
        <f t="shared" si="2"/>
        <v>16</v>
      </c>
      <c r="K27" s="39">
        <f t="shared" si="3"/>
        <v>61</v>
      </c>
    </row>
    <row r="28" spans="1:11" x14ac:dyDescent="0.35">
      <c r="A28" s="29" t="s">
        <v>38</v>
      </c>
      <c r="B28" s="30">
        <v>32</v>
      </c>
      <c r="C28" s="31"/>
      <c r="D28" s="23" t="str">
        <f t="shared" si="0"/>
        <v/>
      </c>
      <c r="E28" s="31"/>
      <c r="F28" s="23" t="str">
        <f t="shared" si="1"/>
        <v/>
      </c>
      <c r="I28" s="39">
        <f t="shared" si="2"/>
        <v>56</v>
      </c>
      <c r="K28" s="39">
        <f t="shared" si="3"/>
        <v>22</v>
      </c>
    </row>
    <row r="29" spans="1:11" x14ac:dyDescent="0.35">
      <c r="A29" s="29" t="s">
        <v>39</v>
      </c>
      <c r="B29" s="30">
        <v>2.5</v>
      </c>
      <c r="C29" s="31"/>
      <c r="D29" s="23" t="str">
        <f t="shared" si="0"/>
        <v/>
      </c>
      <c r="E29" s="31"/>
      <c r="F29" s="23" t="str">
        <f t="shared" si="1"/>
        <v/>
      </c>
      <c r="I29" s="39">
        <f t="shared" si="2"/>
        <v>1</v>
      </c>
      <c r="K29" s="39">
        <f t="shared" si="3"/>
        <v>77</v>
      </c>
    </row>
    <row r="30" spans="1:11" x14ac:dyDescent="0.35">
      <c r="A30" s="29" t="s">
        <v>3</v>
      </c>
      <c r="B30" s="30">
        <v>14</v>
      </c>
      <c r="C30" s="31"/>
      <c r="D30" s="23" t="str">
        <f t="shared" si="0"/>
        <v/>
      </c>
      <c r="E30" s="31"/>
      <c r="F30" s="23" t="str">
        <f t="shared" si="1"/>
        <v/>
      </c>
      <c r="I30" s="39">
        <f t="shared" si="2"/>
        <v>21</v>
      </c>
      <c r="K30" s="39">
        <f t="shared" si="3"/>
        <v>54</v>
      </c>
    </row>
    <row r="31" spans="1:11" x14ac:dyDescent="0.35">
      <c r="A31" s="29" t="s">
        <v>4</v>
      </c>
      <c r="B31" s="30">
        <v>18</v>
      </c>
      <c r="C31" s="31"/>
      <c r="D31" s="23" t="str">
        <f t="shared" si="0"/>
        <v/>
      </c>
      <c r="E31" s="31"/>
      <c r="F31" s="23" t="str">
        <f t="shared" si="1"/>
        <v/>
      </c>
      <c r="I31" s="39">
        <f t="shared" si="2"/>
        <v>31</v>
      </c>
      <c r="K31" s="39">
        <f t="shared" si="3"/>
        <v>44</v>
      </c>
    </row>
    <row r="32" spans="1:11" x14ac:dyDescent="0.35">
      <c r="A32" s="29" t="s">
        <v>67</v>
      </c>
      <c r="B32" s="30">
        <v>19</v>
      </c>
      <c r="C32" s="31"/>
      <c r="D32" s="23" t="str">
        <f t="shared" si="0"/>
        <v/>
      </c>
      <c r="E32" s="31"/>
      <c r="F32" s="23" t="str">
        <f t="shared" si="1"/>
        <v/>
      </c>
      <c r="I32" s="39">
        <f t="shared" si="2"/>
        <v>36</v>
      </c>
      <c r="K32" s="39">
        <f t="shared" si="3"/>
        <v>41</v>
      </c>
    </row>
    <row r="33" spans="1:11" x14ac:dyDescent="0.35">
      <c r="A33" s="29" t="s">
        <v>68</v>
      </c>
      <c r="B33" s="30">
        <v>26</v>
      </c>
      <c r="C33" s="31"/>
      <c r="D33" s="23" t="str">
        <f t="shared" si="0"/>
        <v/>
      </c>
      <c r="E33" s="31"/>
      <c r="F33" s="23" t="str">
        <f t="shared" si="1"/>
        <v/>
      </c>
      <c r="I33" s="39">
        <f t="shared" si="2"/>
        <v>51</v>
      </c>
      <c r="K33" s="39">
        <f t="shared" si="3"/>
        <v>27</v>
      </c>
    </row>
    <row r="34" spans="1:11" x14ac:dyDescent="0.35">
      <c r="A34" s="29" t="s">
        <v>5</v>
      </c>
      <c r="B34" s="30">
        <v>263.5</v>
      </c>
      <c r="C34" s="31"/>
      <c r="D34" s="23" t="str">
        <f t="shared" si="0"/>
        <v/>
      </c>
      <c r="E34" s="31"/>
      <c r="F34" s="23" t="str">
        <f t="shared" si="1"/>
        <v/>
      </c>
      <c r="I34" s="39">
        <f t="shared" si="2"/>
        <v>77</v>
      </c>
      <c r="K34" s="39">
        <f t="shared" si="3"/>
        <v>1</v>
      </c>
    </row>
    <row r="35" spans="1:11" x14ac:dyDescent="0.35">
      <c r="A35" s="29" t="s">
        <v>6</v>
      </c>
      <c r="B35" s="30">
        <v>18</v>
      </c>
      <c r="C35" s="31"/>
      <c r="D35" s="23" t="str">
        <f t="shared" si="0"/>
        <v/>
      </c>
      <c r="E35" s="31"/>
      <c r="F35" s="23" t="str">
        <f t="shared" si="1"/>
        <v/>
      </c>
      <c r="I35" s="39">
        <f t="shared" si="2"/>
        <v>31</v>
      </c>
      <c r="K35" s="39">
        <f t="shared" si="3"/>
        <v>44</v>
      </c>
    </row>
    <row r="36" spans="1:11" x14ac:dyDescent="0.35">
      <c r="A36" s="29" t="s">
        <v>13</v>
      </c>
      <c r="B36" s="30">
        <v>22</v>
      </c>
      <c r="C36" s="31"/>
      <c r="D36" s="23" t="str">
        <f t="shared" si="0"/>
        <v/>
      </c>
      <c r="E36" s="31"/>
      <c r="F36" s="23" t="str">
        <f t="shared" si="1"/>
        <v/>
      </c>
      <c r="I36" s="39">
        <f t="shared" si="2"/>
        <v>46</v>
      </c>
      <c r="K36" s="39">
        <f t="shared" si="3"/>
        <v>32</v>
      </c>
    </row>
    <row r="37" spans="1:11" x14ac:dyDescent="0.35">
      <c r="A37" s="29" t="s">
        <v>69</v>
      </c>
      <c r="B37" s="30">
        <v>18.399999999999999</v>
      </c>
      <c r="C37" s="31"/>
      <c r="D37" s="23" t="str">
        <f t="shared" si="0"/>
        <v/>
      </c>
      <c r="E37" s="31"/>
      <c r="F37" s="23" t="str">
        <f t="shared" si="1"/>
        <v/>
      </c>
      <c r="I37" s="39">
        <f t="shared" si="2"/>
        <v>35</v>
      </c>
      <c r="K37" s="39">
        <f t="shared" si="3"/>
        <v>43</v>
      </c>
    </row>
    <row r="38" spans="1:11" x14ac:dyDescent="0.35">
      <c r="A38" s="29" t="s">
        <v>70</v>
      </c>
      <c r="B38" s="30">
        <v>9.65</v>
      </c>
      <c r="C38" s="31"/>
      <c r="D38" s="23" t="str">
        <f t="shared" si="0"/>
        <v/>
      </c>
      <c r="E38" s="31"/>
      <c r="F38" s="23" t="str">
        <f t="shared" si="1"/>
        <v/>
      </c>
      <c r="I38" s="39">
        <f t="shared" si="2"/>
        <v>11</v>
      </c>
      <c r="K38" s="39">
        <f t="shared" si="3"/>
        <v>67</v>
      </c>
    </row>
    <row r="39" spans="1:11" x14ac:dyDescent="0.35">
      <c r="A39" s="29" t="s">
        <v>47</v>
      </c>
      <c r="B39" s="30">
        <v>14</v>
      </c>
      <c r="C39" s="31"/>
      <c r="D39" s="23" t="str">
        <f t="shared" si="0"/>
        <v/>
      </c>
      <c r="E39" s="31"/>
      <c r="F39" s="23" t="str">
        <f t="shared" si="1"/>
        <v/>
      </c>
      <c r="I39" s="39">
        <f t="shared" si="2"/>
        <v>21</v>
      </c>
      <c r="K39" s="39">
        <f t="shared" si="3"/>
        <v>54</v>
      </c>
    </row>
    <row r="40" spans="1:11" x14ac:dyDescent="0.35">
      <c r="A40" s="29" t="s">
        <v>7</v>
      </c>
      <c r="B40" s="30">
        <v>46</v>
      </c>
      <c r="C40" s="31"/>
      <c r="D40" s="23" t="str">
        <f t="shared" si="0"/>
        <v/>
      </c>
      <c r="E40" s="31"/>
      <c r="F40" s="23" t="str">
        <f t="shared" si="1"/>
        <v/>
      </c>
      <c r="I40" s="39">
        <f t="shared" si="2"/>
        <v>69</v>
      </c>
      <c r="K40" s="39">
        <f t="shared" si="3"/>
        <v>9</v>
      </c>
    </row>
    <row r="41" spans="1:11" x14ac:dyDescent="0.35">
      <c r="A41" s="29" t="s">
        <v>18</v>
      </c>
      <c r="B41" s="30">
        <v>19.45</v>
      </c>
      <c r="C41" s="31"/>
      <c r="D41" s="23" t="str">
        <f t="shared" si="0"/>
        <v/>
      </c>
      <c r="E41" s="31"/>
      <c r="F41" s="23" t="str">
        <f t="shared" si="1"/>
        <v/>
      </c>
      <c r="I41" s="39">
        <f t="shared" si="2"/>
        <v>38</v>
      </c>
      <c r="K41" s="39">
        <f t="shared" si="3"/>
        <v>40</v>
      </c>
    </row>
    <row r="42" spans="1:11" x14ac:dyDescent="0.35">
      <c r="A42" s="29" t="s">
        <v>71</v>
      </c>
      <c r="B42" s="30">
        <v>9.5</v>
      </c>
      <c r="C42" s="31"/>
      <c r="D42" s="23" t="str">
        <f t="shared" si="0"/>
        <v/>
      </c>
      <c r="E42" s="31"/>
      <c r="F42" s="23" t="str">
        <f t="shared" si="1"/>
        <v/>
      </c>
      <c r="I42" s="39">
        <f t="shared" si="2"/>
        <v>9</v>
      </c>
      <c r="K42" s="39">
        <f t="shared" si="3"/>
        <v>68</v>
      </c>
    </row>
    <row r="43" spans="1:11" x14ac:dyDescent="0.35">
      <c r="A43" s="29" t="s">
        <v>72</v>
      </c>
      <c r="B43" s="30">
        <v>12</v>
      </c>
      <c r="C43" s="31"/>
      <c r="D43" s="23" t="str">
        <f t="shared" si="0"/>
        <v/>
      </c>
      <c r="E43" s="31"/>
      <c r="F43" s="23" t="str">
        <f t="shared" si="1"/>
        <v/>
      </c>
      <c r="I43" s="39">
        <f t="shared" si="2"/>
        <v>15</v>
      </c>
      <c r="K43" s="39">
        <f t="shared" si="3"/>
        <v>63</v>
      </c>
    </row>
    <row r="44" spans="1:11" x14ac:dyDescent="0.35">
      <c r="A44" s="29" t="s">
        <v>29</v>
      </c>
      <c r="B44" s="30">
        <v>9.5</v>
      </c>
      <c r="C44" s="31"/>
      <c r="D44" s="23" t="str">
        <f t="shared" si="0"/>
        <v/>
      </c>
      <c r="E44" s="31"/>
      <c r="F44" s="23" t="str">
        <f t="shared" si="1"/>
        <v/>
      </c>
      <c r="I44" s="39">
        <f t="shared" si="2"/>
        <v>9</v>
      </c>
      <c r="K44" s="39">
        <f t="shared" si="3"/>
        <v>68</v>
      </c>
    </row>
    <row r="45" spans="1:11" x14ac:dyDescent="0.35">
      <c r="A45" s="29" t="s">
        <v>30</v>
      </c>
      <c r="B45" s="30">
        <v>12.75</v>
      </c>
      <c r="C45" s="31"/>
      <c r="D45" s="23" t="str">
        <f t="shared" si="0"/>
        <v/>
      </c>
      <c r="E45" s="31"/>
      <c r="F45" s="23" t="str">
        <f t="shared" si="1"/>
        <v/>
      </c>
      <c r="I45" s="39">
        <f t="shared" si="2"/>
        <v>18</v>
      </c>
      <c r="K45" s="39">
        <f t="shared" si="3"/>
        <v>60</v>
      </c>
    </row>
    <row r="46" spans="1:11" x14ac:dyDescent="0.35">
      <c r="A46" s="29" t="s">
        <v>31</v>
      </c>
      <c r="B46" s="30">
        <v>20</v>
      </c>
      <c r="C46" s="31"/>
      <c r="D46" s="23" t="str">
        <f t="shared" si="0"/>
        <v/>
      </c>
      <c r="E46" s="31"/>
      <c r="F46" s="23" t="str">
        <f t="shared" si="1"/>
        <v/>
      </c>
      <c r="I46" s="39">
        <f t="shared" si="2"/>
        <v>40</v>
      </c>
      <c r="K46" s="39">
        <f t="shared" si="3"/>
        <v>38</v>
      </c>
    </row>
    <row r="47" spans="1:11" x14ac:dyDescent="0.35">
      <c r="A47" s="29" t="s">
        <v>14</v>
      </c>
      <c r="B47" s="30">
        <v>21.35</v>
      </c>
      <c r="C47" s="31"/>
      <c r="D47" s="23" t="str">
        <f t="shared" si="0"/>
        <v/>
      </c>
      <c r="E47" s="31"/>
      <c r="F47" s="23" t="str">
        <f t="shared" si="1"/>
        <v/>
      </c>
      <c r="I47" s="39">
        <f t="shared" si="2"/>
        <v>44</v>
      </c>
      <c r="K47" s="39">
        <f t="shared" si="3"/>
        <v>34</v>
      </c>
    </row>
    <row r="48" spans="1:11" x14ac:dyDescent="0.35">
      <c r="A48" s="29" t="s">
        <v>32</v>
      </c>
      <c r="B48" s="30">
        <v>16.25</v>
      </c>
      <c r="C48" s="31"/>
      <c r="D48" s="23" t="str">
        <f t="shared" si="0"/>
        <v/>
      </c>
      <c r="E48" s="31"/>
      <c r="F48" s="23" t="str">
        <f t="shared" si="1"/>
        <v/>
      </c>
      <c r="I48" s="39">
        <f t="shared" si="2"/>
        <v>28</v>
      </c>
      <c r="K48" s="39">
        <f t="shared" si="3"/>
        <v>50</v>
      </c>
    </row>
    <row r="49" spans="1:11" x14ac:dyDescent="0.35">
      <c r="A49" s="29" t="s">
        <v>61</v>
      </c>
      <c r="B49" s="30">
        <v>53</v>
      </c>
      <c r="C49" s="31"/>
      <c r="D49" s="23" t="str">
        <f t="shared" si="0"/>
        <v/>
      </c>
      <c r="E49" s="31"/>
      <c r="F49" s="23" t="str">
        <f t="shared" si="1"/>
        <v/>
      </c>
      <c r="I49" s="39">
        <f t="shared" si="2"/>
        <v>71</v>
      </c>
      <c r="K49" s="39">
        <f t="shared" si="3"/>
        <v>7</v>
      </c>
    </row>
    <row r="50" spans="1:11" x14ac:dyDescent="0.35">
      <c r="A50" s="29" t="s">
        <v>48</v>
      </c>
      <c r="B50" s="30">
        <v>7</v>
      </c>
      <c r="C50" s="31"/>
      <c r="D50" s="23" t="str">
        <f t="shared" si="0"/>
        <v/>
      </c>
      <c r="E50" s="31"/>
      <c r="F50" s="23" t="str">
        <f t="shared" si="1"/>
        <v/>
      </c>
      <c r="I50" s="39">
        <f t="shared" si="2"/>
        <v>4</v>
      </c>
      <c r="K50" s="39">
        <f t="shared" si="3"/>
        <v>74</v>
      </c>
    </row>
    <row r="51" spans="1:11" x14ac:dyDescent="0.35">
      <c r="A51" s="29" t="s">
        <v>55</v>
      </c>
      <c r="B51" s="30">
        <v>32.799999999999997</v>
      </c>
      <c r="C51" s="31"/>
      <c r="D51" s="23" t="str">
        <f t="shared" si="0"/>
        <v/>
      </c>
      <c r="E51" s="31"/>
      <c r="F51" s="23" t="str">
        <f t="shared" si="1"/>
        <v/>
      </c>
      <c r="I51" s="39">
        <f t="shared" si="2"/>
        <v>57</v>
      </c>
      <c r="K51" s="39">
        <f t="shared" si="3"/>
        <v>21</v>
      </c>
    </row>
    <row r="52" spans="1:11" x14ac:dyDescent="0.35">
      <c r="A52" s="29" t="s">
        <v>56</v>
      </c>
      <c r="B52" s="30">
        <v>7.45</v>
      </c>
      <c r="C52" s="31"/>
      <c r="D52" s="23" t="str">
        <f t="shared" si="0"/>
        <v/>
      </c>
      <c r="E52" s="31"/>
      <c r="F52" s="23" t="str">
        <f t="shared" si="1"/>
        <v/>
      </c>
      <c r="I52" s="39">
        <f t="shared" si="2"/>
        <v>5</v>
      </c>
      <c r="K52" s="39">
        <f t="shared" si="3"/>
        <v>73</v>
      </c>
    </row>
    <row r="53" spans="1:11" x14ac:dyDescent="0.35">
      <c r="A53" s="29" t="s">
        <v>57</v>
      </c>
      <c r="B53" s="30">
        <v>24</v>
      </c>
      <c r="C53" s="31"/>
      <c r="D53" s="23" t="str">
        <f t="shared" si="0"/>
        <v/>
      </c>
      <c r="E53" s="31"/>
      <c r="F53" s="23" t="str">
        <f t="shared" si="1"/>
        <v/>
      </c>
      <c r="I53" s="39">
        <f t="shared" si="2"/>
        <v>48</v>
      </c>
      <c r="K53" s="39">
        <f t="shared" si="3"/>
        <v>30</v>
      </c>
    </row>
    <row r="54" spans="1:11" x14ac:dyDescent="0.35">
      <c r="A54" s="29" t="s">
        <v>49</v>
      </c>
      <c r="B54" s="30">
        <v>38</v>
      </c>
      <c r="C54" s="31"/>
      <c r="D54" s="23" t="str">
        <f t="shared" si="0"/>
        <v/>
      </c>
      <c r="E54" s="31"/>
      <c r="F54" s="23" t="str">
        <f t="shared" si="1"/>
        <v/>
      </c>
      <c r="I54" s="39">
        <f t="shared" si="2"/>
        <v>62</v>
      </c>
      <c r="K54" s="39">
        <f t="shared" si="3"/>
        <v>15</v>
      </c>
    </row>
    <row r="55" spans="1:11" x14ac:dyDescent="0.35">
      <c r="A55" s="29" t="s">
        <v>50</v>
      </c>
      <c r="B55" s="30">
        <v>19.5</v>
      </c>
      <c r="C55" s="31"/>
      <c r="D55" s="23" t="str">
        <f t="shared" si="0"/>
        <v/>
      </c>
      <c r="E55" s="31"/>
      <c r="F55" s="23" t="str">
        <f t="shared" si="1"/>
        <v/>
      </c>
      <c r="I55" s="39">
        <f t="shared" si="2"/>
        <v>39</v>
      </c>
      <c r="K55" s="39">
        <f t="shared" si="3"/>
        <v>39</v>
      </c>
    </row>
    <row r="56" spans="1:11" x14ac:dyDescent="0.35">
      <c r="A56" s="29" t="s">
        <v>73</v>
      </c>
      <c r="B56" s="30">
        <v>13.25</v>
      </c>
      <c r="C56" s="31"/>
      <c r="D56" s="23" t="str">
        <f t="shared" si="0"/>
        <v/>
      </c>
      <c r="E56" s="31"/>
      <c r="F56" s="23" t="str">
        <f t="shared" si="1"/>
        <v/>
      </c>
      <c r="I56" s="39">
        <f t="shared" si="2"/>
        <v>20</v>
      </c>
      <c r="K56" s="39">
        <f t="shared" si="3"/>
        <v>58</v>
      </c>
    </row>
    <row r="57" spans="1:11" x14ac:dyDescent="0.35">
      <c r="A57" s="29" t="s">
        <v>40</v>
      </c>
      <c r="B57" s="30">
        <v>55</v>
      </c>
      <c r="C57" s="31"/>
      <c r="D57" s="23" t="str">
        <f t="shared" si="0"/>
        <v/>
      </c>
      <c r="E57" s="31"/>
      <c r="F57" s="23" t="str">
        <f t="shared" si="1"/>
        <v/>
      </c>
      <c r="I57" s="39">
        <f t="shared" si="2"/>
        <v>72</v>
      </c>
      <c r="K57" s="39">
        <f t="shared" si="3"/>
        <v>6</v>
      </c>
    </row>
    <row r="58" spans="1:11" x14ac:dyDescent="0.35">
      <c r="A58" s="29" t="s">
        <v>15</v>
      </c>
      <c r="B58" s="30">
        <v>25</v>
      </c>
      <c r="C58" s="31"/>
      <c r="D58" s="23" t="str">
        <f t="shared" si="0"/>
        <v/>
      </c>
      <c r="E58" s="31"/>
      <c r="F58" s="23" t="str">
        <f t="shared" si="1"/>
        <v/>
      </c>
      <c r="I58" s="39">
        <f t="shared" si="2"/>
        <v>49</v>
      </c>
      <c r="K58" s="39">
        <f t="shared" si="3"/>
        <v>29</v>
      </c>
    </row>
    <row r="59" spans="1:11" x14ac:dyDescent="0.35">
      <c r="A59" s="29" t="s">
        <v>41</v>
      </c>
      <c r="B59" s="30">
        <v>34</v>
      </c>
      <c r="C59" s="31"/>
      <c r="D59" s="23" t="str">
        <f t="shared" si="0"/>
        <v/>
      </c>
      <c r="E59" s="31"/>
      <c r="F59" s="23" t="str">
        <f t="shared" si="1"/>
        <v/>
      </c>
      <c r="I59" s="39">
        <f t="shared" si="2"/>
        <v>59</v>
      </c>
      <c r="K59" s="39">
        <f t="shared" si="3"/>
        <v>19</v>
      </c>
    </row>
    <row r="60" spans="1:11" x14ac:dyDescent="0.35">
      <c r="A60" s="29" t="s">
        <v>19</v>
      </c>
      <c r="B60" s="30">
        <v>28.5</v>
      </c>
      <c r="C60" s="31"/>
      <c r="D60" s="23" t="str">
        <f t="shared" si="0"/>
        <v/>
      </c>
      <c r="E60" s="31"/>
      <c r="F60" s="23" t="str">
        <f t="shared" si="1"/>
        <v/>
      </c>
      <c r="I60" s="39">
        <f t="shared" si="2"/>
        <v>52</v>
      </c>
      <c r="K60" s="39">
        <f t="shared" si="3"/>
        <v>26</v>
      </c>
    </row>
    <row r="61" spans="1:11" x14ac:dyDescent="0.35">
      <c r="A61" s="29" t="s">
        <v>33</v>
      </c>
      <c r="B61" s="30">
        <v>49.3</v>
      </c>
      <c r="C61" s="31"/>
      <c r="D61" s="23" t="str">
        <f t="shared" si="0"/>
        <v/>
      </c>
      <c r="E61" s="31"/>
      <c r="F61" s="23" t="str">
        <f t="shared" si="1"/>
        <v/>
      </c>
      <c r="I61" s="39">
        <f t="shared" si="2"/>
        <v>70</v>
      </c>
      <c r="K61" s="39">
        <f t="shared" si="3"/>
        <v>8</v>
      </c>
    </row>
    <row r="62" spans="1:11" x14ac:dyDescent="0.35">
      <c r="A62" s="29" t="s">
        <v>20</v>
      </c>
      <c r="B62" s="30">
        <v>43.9</v>
      </c>
      <c r="C62" s="31"/>
      <c r="D62" s="23" t="str">
        <f t="shared" si="0"/>
        <v/>
      </c>
      <c r="E62" s="31"/>
      <c r="F62" s="23" t="str">
        <f t="shared" si="1"/>
        <v/>
      </c>
      <c r="I62" s="39">
        <f t="shared" si="2"/>
        <v>66</v>
      </c>
      <c r="K62" s="39">
        <f t="shared" si="3"/>
        <v>11</v>
      </c>
    </row>
    <row r="63" spans="1:11" x14ac:dyDescent="0.35">
      <c r="A63" s="29" t="s">
        <v>51</v>
      </c>
      <c r="B63" s="30">
        <v>33.25</v>
      </c>
      <c r="C63" s="31"/>
      <c r="D63" s="23" t="str">
        <f t="shared" si="0"/>
        <v/>
      </c>
      <c r="E63" s="31"/>
      <c r="F63" s="23" t="str">
        <f t="shared" si="1"/>
        <v/>
      </c>
      <c r="I63" s="39">
        <f t="shared" si="2"/>
        <v>58</v>
      </c>
      <c r="K63" s="39">
        <f t="shared" si="3"/>
        <v>20</v>
      </c>
    </row>
    <row r="64" spans="1:11" x14ac:dyDescent="0.35">
      <c r="A64" s="29" t="s">
        <v>21</v>
      </c>
      <c r="B64" s="30">
        <v>21.05</v>
      </c>
      <c r="C64" s="31"/>
      <c r="D64" s="23" t="str">
        <f t="shared" si="0"/>
        <v/>
      </c>
      <c r="E64" s="31"/>
      <c r="F64" s="23" t="str">
        <f t="shared" si="1"/>
        <v/>
      </c>
      <c r="I64" s="39">
        <f t="shared" si="2"/>
        <v>43</v>
      </c>
      <c r="K64" s="39">
        <f t="shared" si="3"/>
        <v>35</v>
      </c>
    </row>
    <row r="65" spans="1:11" x14ac:dyDescent="0.35">
      <c r="A65" s="29" t="s">
        <v>22</v>
      </c>
      <c r="B65" s="30">
        <v>17</v>
      </c>
      <c r="C65" s="31"/>
      <c r="D65" s="23" t="str">
        <f t="shared" si="0"/>
        <v/>
      </c>
      <c r="E65" s="31"/>
      <c r="F65" s="23" t="str">
        <f t="shared" si="1"/>
        <v/>
      </c>
      <c r="I65" s="39">
        <f t="shared" si="2"/>
        <v>29</v>
      </c>
      <c r="K65" s="39">
        <f t="shared" si="3"/>
        <v>49</v>
      </c>
    </row>
    <row r="66" spans="1:11" x14ac:dyDescent="0.35">
      <c r="A66" s="29" t="s">
        <v>8</v>
      </c>
      <c r="B66" s="30">
        <v>14</v>
      </c>
      <c r="C66" s="31"/>
      <c r="D66" s="23" t="str">
        <f t="shared" si="0"/>
        <v/>
      </c>
      <c r="E66" s="31"/>
      <c r="F66" s="23" t="str">
        <f t="shared" si="1"/>
        <v/>
      </c>
      <c r="I66" s="39">
        <f t="shared" si="2"/>
        <v>21</v>
      </c>
      <c r="K66" s="39">
        <f t="shared" si="3"/>
        <v>54</v>
      </c>
    </row>
    <row r="67" spans="1:11" x14ac:dyDescent="0.35">
      <c r="A67" s="29" t="s">
        <v>34</v>
      </c>
      <c r="B67" s="30">
        <v>12.5</v>
      </c>
      <c r="C67" s="31"/>
      <c r="D67" s="23" t="str">
        <f t="shared" si="0"/>
        <v/>
      </c>
      <c r="E67" s="31"/>
      <c r="F67" s="23" t="str">
        <f t="shared" si="1"/>
        <v/>
      </c>
      <c r="I67" s="39">
        <f t="shared" si="2"/>
        <v>16</v>
      </c>
      <c r="K67" s="39">
        <f t="shared" si="3"/>
        <v>61</v>
      </c>
    </row>
    <row r="68" spans="1:11" x14ac:dyDescent="0.35">
      <c r="A68" s="29" t="s">
        <v>42</v>
      </c>
      <c r="B68" s="30">
        <v>36</v>
      </c>
      <c r="C68" s="31"/>
      <c r="D68" s="23" t="str">
        <f t="shared" ref="D68:D79" si="4">IF(C68="","",IF(C68=I68,"richtig","Probieren Sie es mit RANG.GLEICH()"))</f>
        <v/>
      </c>
      <c r="E68" s="31"/>
      <c r="F68" s="23" t="str">
        <f t="shared" ref="F68:F79" si="5">IF(E68="","",IF(E68=K68,"richtig","Probieren Sie es mit RANG.GLEICH()"))</f>
        <v/>
      </c>
      <c r="I68" s="39">
        <f t="shared" ref="I68:I79" si="6">_xlfn.RANK.EQ(B68,$B$3:$B$79,1)</f>
        <v>61</v>
      </c>
      <c r="K68" s="39">
        <f t="shared" ref="K68:K79" si="7">_xlfn.RANK.EQ(B68,$B$3:$B$79,0)</f>
        <v>17</v>
      </c>
    </row>
    <row r="69" spans="1:11" x14ac:dyDescent="0.35">
      <c r="A69" s="29" t="s">
        <v>58</v>
      </c>
      <c r="B69" s="30">
        <v>30</v>
      </c>
      <c r="C69" s="31"/>
      <c r="D69" s="23" t="str">
        <f t="shared" si="4"/>
        <v/>
      </c>
      <c r="E69" s="31"/>
      <c r="F69" s="23" t="str">
        <f t="shared" si="5"/>
        <v/>
      </c>
      <c r="I69" s="39">
        <f t="shared" si="6"/>
        <v>53</v>
      </c>
      <c r="K69" s="39">
        <f t="shared" si="7"/>
        <v>25</v>
      </c>
    </row>
    <row r="70" spans="1:11" x14ac:dyDescent="0.35">
      <c r="A70" s="29" t="s">
        <v>9</v>
      </c>
      <c r="B70" s="30">
        <v>15</v>
      </c>
      <c r="C70" s="31"/>
      <c r="D70" s="23" t="str">
        <f t="shared" si="4"/>
        <v/>
      </c>
      <c r="E70" s="31"/>
      <c r="F70" s="23" t="str">
        <f t="shared" si="5"/>
        <v/>
      </c>
      <c r="I70" s="39">
        <f t="shared" si="6"/>
        <v>25</v>
      </c>
      <c r="K70" s="39">
        <f t="shared" si="7"/>
        <v>52</v>
      </c>
    </row>
    <row r="71" spans="1:11" x14ac:dyDescent="0.35">
      <c r="A71" s="29" t="s">
        <v>43</v>
      </c>
      <c r="B71" s="30">
        <v>21.5</v>
      </c>
      <c r="C71" s="31"/>
      <c r="D71" s="23" t="str">
        <f t="shared" si="4"/>
        <v/>
      </c>
      <c r="E71" s="31"/>
      <c r="F71" s="23" t="str">
        <f t="shared" si="5"/>
        <v/>
      </c>
      <c r="I71" s="39">
        <f t="shared" si="6"/>
        <v>45</v>
      </c>
      <c r="K71" s="39">
        <f t="shared" si="7"/>
        <v>33</v>
      </c>
    </row>
    <row r="72" spans="1:11" x14ac:dyDescent="0.35">
      <c r="A72" s="29" t="s">
        <v>44</v>
      </c>
      <c r="B72" s="30">
        <v>34.799999999999997</v>
      </c>
      <c r="C72" s="31"/>
      <c r="D72" s="23" t="str">
        <f t="shared" si="4"/>
        <v/>
      </c>
      <c r="E72" s="31"/>
      <c r="F72" s="23" t="str">
        <f t="shared" si="5"/>
        <v/>
      </c>
      <c r="I72" s="39">
        <f t="shared" si="6"/>
        <v>60</v>
      </c>
      <c r="K72" s="39">
        <f t="shared" si="7"/>
        <v>18</v>
      </c>
    </row>
    <row r="73" spans="1:11" x14ac:dyDescent="0.35">
      <c r="A73" s="29" t="s">
        <v>74</v>
      </c>
      <c r="B73" s="30">
        <v>15</v>
      </c>
      <c r="C73" s="31"/>
      <c r="D73" s="23" t="str">
        <f t="shared" si="4"/>
        <v/>
      </c>
      <c r="E73" s="31"/>
      <c r="F73" s="23" t="str">
        <f t="shared" si="5"/>
        <v/>
      </c>
      <c r="I73" s="39">
        <f t="shared" si="6"/>
        <v>25</v>
      </c>
      <c r="K73" s="39">
        <f t="shared" si="7"/>
        <v>52</v>
      </c>
    </row>
    <row r="74" spans="1:11" x14ac:dyDescent="0.35">
      <c r="A74" s="29" t="s">
        <v>62</v>
      </c>
      <c r="B74" s="30">
        <v>10</v>
      </c>
      <c r="C74" s="31"/>
      <c r="D74" s="23" t="str">
        <f t="shared" si="4"/>
        <v/>
      </c>
      <c r="E74" s="31"/>
      <c r="F74" s="23" t="str">
        <f t="shared" si="5"/>
        <v/>
      </c>
      <c r="I74" s="39">
        <f t="shared" si="6"/>
        <v>12</v>
      </c>
      <c r="K74" s="39">
        <f t="shared" si="7"/>
        <v>64</v>
      </c>
    </row>
    <row r="75" spans="1:11" x14ac:dyDescent="0.35">
      <c r="A75" s="29" t="s">
        <v>10</v>
      </c>
      <c r="B75" s="30">
        <v>7.75</v>
      </c>
      <c r="C75" s="31"/>
      <c r="D75" s="23" t="str">
        <f t="shared" si="4"/>
        <v/>
      </c>
      <c r="E75" s="31"/>
      <c r="F75" s="23" t="str">
        <f t="shared" si="5"/>
        <v/>
      </c>
      <c r="I75" s="39">
        <f t="shared" si="6"/>
        <v>6</v>
      </c>
      <c r="K75" s="39">
        <f t="shared" si="7"/>
        <v>72</v>
      </c>
    </row>
    <row r="76" spans="1:11" x14ac:dyDescent="0.35">
      <c r="A76" s="29" t="s">
        <v>11</v>
      </c>
      <c r="B76" s="30">
        <v>18</v>
      </c>
      <c r="C76" s="31"/>
      <c r="D76" s="23" t="str">
        <f t="shared" si="4"/>
        <v/>
      </c>
      <c r="E76" s="31"/>
      <c r="F76" s="23" t="str">
        <f t="shared" si="5"/>
        <v/>
      </c>
      <c r="I76" s="39">
        <f t="shared" si="6"/>
        <v>31</v>
      </c>
      <c r="K76" s="39">
        <f t="shared" si="7"/>
        <v>44</v>
      </c>
    </row>
    <row r="77" spans="1:11" x14ac:dyDescent="0.35">
      <c r="A77" s="29" t="s">
        <v>76</v>
      </c>
      <c r="B77" s="30">
        <v>13</v>
      </c>
      <c r="C77" s="31"/>
      <c r="D77" s="23" t="str">
        <f t="shared" si="4"/>
        <v/>
      </c>
      <c r="E77" s="31"/>
      <c r="F77" s="23" t="str">
        <f t="shared" si="5"/>
        <v/>
      </c>
      <c r="I77" s="39">
        <f t="shared" si="6"/>
        <v>19</v>
      </c>
      <c r="K77" s="39">
        <f t="shared" si="7"/>
        <v>59</v>
      </c>
    </row>
    <row r="78" spans="1:11" x14ac:dyDescent="0.35">
      <c r="A78" s="29" t="s">
        <v>16</v>
      </c>
      <c r="B78" s="30">
        <v>40</v>
      </c>
      <c r="C78" s="31"/>
      <c r="D78" s="23" t="str">
        <f t="shared" si="4"/>
        <v/>
      </c>
      <c r="E78" s="31"/>
      <c r="F78" s="23" t="str">
        <f t="shared" si="5"/>
        <v/>
      </c>
      <c r="I78" s="39">
        <f t="shared" si="6"/>
        <v>65</v>
      </c>
      <c r="K78" s="39">
        <f t="shared" si="7"/>
        <v>13</v>
      </c>
    </row>
    <row r="79" spans="1:11" x14ac:dyDescent="0.35">
      <c r="A79" s="29" t="s">
        <v>52</v>
      </c>
      <c r="B79" s="30">
        <v>97</v>
      </c>
      <c r="C79" s="31"/>
      <c r="D79" s="23" t="str">
        <f t="shared" si="4"/>
        <v/>
      </c>
      <c r="E79" s="31"/>
      <c r="F79" s="23" t="str">
        <f t="shared" si="5"/>
        <v/>
      </c>
      <c r="I79" s="39">
        <f t="shared" si="6"/>
        <v>75</v>
      </c>
      <c r="K79" s="39">
        <f t="shared" si="7"/>
        <v>3</v>
      </c>
    </row>
  </sheetData>
  <phoneticPr fontId="2" type="noConversion"/>
  <conditionalFormatting sqref="D3:D79">
    <cfRule type="containsText" dxfId="8" priority="9" operator="containsText" text="Probieren">
      <formula>NOT(ISERROR(SEARCH("Probieren",D3)))</formula>
    </cfRule>
    <cfRule type="cellIs" dxfId="7" priority="10" operator="equal">
      <formula>"richtig"</formula>
    </cfRule>
  </conditionalFormatting>
  <conditionalFormatting sqref="F3:F79">
    <cfRule type="containsText" dxfId="6" priority="7" operator="containsText" text="Probieren">
      <formula>NOT(ISERROR(SEARCH("Probieren",F3)))</formula>
    </cfRule>
    <cfRule type="cellIs" dxfId="5" priority="8" operator="equal">
      <formula>"richtig"</formula>
    </cfRule>
  </conditionalFormatting>
  <conditionalFormatting sqref="H4">
    <cfRule type="containsText" dxfId="4" priority="3" operator="containsText" text="Probieren">
      <formula>NOT(ISERROR(SEARCH("Probieren",H4)))</formula>
    </cfRule>
    <cfRule type="cellIs" dxfId="3" priority="4" operator="equal">
      <formula>"richtig"</formula>
    </cfRule>
  </conditionalFormatting>
  <conditionalFormatting sqref="H7">
    <cfRule type="containsText" dxfId="2" priority="1" operator="containsText" text="Probieren">
      <formula>NOT(ISERROR(SEARCH("Probieren",H7)))</formula>
    </cfRule>
    <cfRule type="cellIs" dxfId="1" priority="2" operator="equal">
      <formula>"richtig"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0"/>
  <sheetViews>
    <sheetView zoomScale="160" zoomScaleNormal="160" workbookViewId="0"/>
  </sheetViews>
  <sheetFormatPr baseColWidth="10" defaultColWidth="11.36328125" defaultRowHeight="14.5" x14ac:dyDescent="0.35"/>
  <cols>
    <col min="1" max="1" width="12.453125" style="1" customWidth="1"/>
    <col min="2" max="2" width="13" style="1" customWidth="1"/>
    <col min="3" max="3" width="10.36328125" style="1" customWidth="1"/>
    <col min="4" max="4" width="13.36328125" style="1" customWidth="1"/>
    <col min="5" max="5" width="16.54296875" style="1" customWidth="1"/>
    <col min="6" max="6" width="9.7265625" style="1" customWidth="1"/>
    <col min="7" max="7" width="11.36328125" style="1"/>
    <col min="8" max="8" width="19.1796875" style="1" customWidth="1"/>
    <col min="9" max="9" width="27" style="1" customWidth="1"/>
    <col min="10" max="10" width="11.7265625" style="39" hidden="1" customWidth="1"/>
    <col min="11" max="16384" width="11.36328125" style="1"/>
  </cols>
  <sheetData>
    <row r="1" spans="1:10" x14ac:dyDescent="0.35">
      <c r="A1" s="33" t="s">
        <v>496</v>
      </c>
      <c r="B1" s="34"/>
      <c r="C1" s="34"/>
      <c r="D1" s="34"/>
      <c r="E1" s="34"/>
      <c r="F1" s="34"/>
      <c r="G1" s="34"/>
      <c r="H1" s="34"/>
      <c r="I1" s="34"/>
    </row>
    <row r="2" spans="1:10" x14ac:dyDescent="0.35">
      <c r="A2" s="40">
        <v>1</v>
      </c>
      <c r="B2" s="34" t="s">
        <v>490</v>
      </c>
      <c r="C2" s="34"/>
      <c r="D2" s="34"/>
      <c r="E2" s="34"/>
      <c r="F2" s="34"/>
      <c r="G2" s="34"/>
      <c r="H2" s="35" t="str">
        <f ca="1">IF(A27="","",IF(A27=J27,"richtig","Probieren Sie es mit "&amp;_xlfn.FORMULATEXT(J9)))</f>
        <v/>
      </c>
      <c r="I2" s="34"/>
    </row>
    <row r="3" spans="1:10" x14ac:dyDescent="0.35">
      <c r="A3" s="40">
        <v>2</v>
      </c>
      <c r="B3" s="34" t="s">
        <v>469</v>
      </c>
      <c r="C3" s="34"/>
      <c r="D3" s="34"/>
      <c r="E3" s="34"/>
      <c r="F3" s="36"/>
      <c r="G3" s="34"/>
      <c r="H3" s="35" t="str">
        <f ca="1">IF(F3="","",IF(F3=J3,"richtig","Probieren Sie es mit "&amp;_xlfn.FORMULATEXT(J3)))</f>
        <v/>
      </c>
      <c r="I3" s="34"/>
      <c r="J3" s="39">
        <f>SMALL(F9:F290,12)</f>
        <v>5.7870370370370376E-3</v>
      </c>
    </row>
    <row r="4" spans="1:10" x14ac:dyDescent="0.35">
      <c r="A4" s="40">
        <v>3</v>
      </c>
      <c r="B4" s="34" t="s">
        <v>470</v>
      </c>
      <c r="C4" s="34"/>
      <c r="D4" s="34"/>
      <c r="E4" s="34"/>
      <c r="F4" s="36"/>
      <c r="G4" s="34"/>
      <c r="H4" s="35" t="str">
        <f ca="1">IF(F4="","",IF(F4=J4,"richtig","Probieren Sie es mit "&amp;_xlfn.FORMULATEXT(J4)))</f>
        <v/>
      </c>
      <c r="I4" s="34"/>
      <c r="J4" s="39">
        <f>SMALL(F9:F290,100)</f>
        <v>7.9282407407407409E-3</v>
      </c>
    </row>
    <row r="5" spans="1:10" x14ac:dyDescent="0.35">
      <c r="A5" s="40">
        <v>4</v>
      </c>
      <c r="B5" s="34" t="s">
        <v>471</v>
      </c>
      <c r="C5" s="34"/>
      <c r="D5" s="34"/>
      <c r="E5" s="34"/>
      <c r="F5" s="37"/>
      <c r="G5" s="34"/>
      <c r="H5" s="35" t="str">
        <f>IF(F5="","",IF(F5=J5,"richtig","Alle Geburtsdaten markiert? KKLEINSTE() verwendet?"))</f>
        <v/>
      </c>
      <c r="I5" s="34"/>
      <c r="J5" s="39">
        <f>SMALL(E9:E290,1)</f>
        <v>26031</v>
      </c>
    </row>
    <row r="6" spans="1:10" x14ac:dyDescent="0.35">
      <c r="A6" s="40">
        <v>5</v>
      </c>
      <c r="B6" s="34" t="s">
        <v>468</v>
      </c>
      <c r="C6" s="34"/>
      <c r="D6" s="34"/>
      <c r="E6" s="34"/>
      <c r="F6" s="37"/>
      <c r="G6" s="34"/>
      <c r="H6" s="35" t="str">
        <f>IF(F6="","",IF(F6=J6,"richtig","Alle Geburtsdaten markiert? KGRÖSSTE() verwendet?"))</f>
        <v/>
      </c>
      <c r="I6" s="34"/>
      <c r="J6" s="39">
        <f>LARGE(E9:E290,20)</f>
        <v>28404</v>
      </c>
    </row>
    <row r="8" spans="1:10" x14ac:dyDescent="0.35">
      <c r="A8" s="3" t="s">
        <v>78</v>
      </c>
      <c r="B8" s="4" t="s">
        <v>491</v>
      </c>
      <c r="C8" s="4" t="s">
        <v>492</v>
      </c>
      <c r="D8" s="3" t="s">
        <v>493</v>
      </c>
      <c r="E8" s="5" t="s">
        <v>494</v>
      </c>
      <c r="F8" s="6" t="s">
        <v>495</v>
      </c>
    </row>
    <row r="9" spans="1:10" x14ac:dyDescent="0.35">
      <c r="A9" s="38"/>
      <c r="B9" s="7" t="s">
        <v>91</v>
      </c>
      <c r="C9" s="7" t="s">
        <v>92</v>
      </c>
      <c r="D9" s="8" t="s">
        <v>93</v>
      </c>
      <c r="E9" s="9">
        <v>27848</v>
      </c>
      <c r="F9" s="10">
        <v>7.7314814814814815E-3</v>
      </c>
      <c r="J9" s="41">
        <f>RANK(F9,$F$9:$F$290,1)</f>
        <v>91</v>
      </c>
    </row>
    <row r="10" spans="1:10" x14ac:dyDescent="0.35">
      <c r="A10" s="38"/>
      <c r="B10" s="7" t="s">
        <v>91</v>
      </c>
      <c r="C10" s="7" t="s">
        <v>94</v>
      </c>
      <c r="D10" s="8" t="s">
        <v>93</v>
      </c>
      <c r="E10" s="9">
        <v>28058</v>
      </c>
      <c r="F10" s="10">
        <v>8.7037037037037031E-3</v>
      </c>
      <c r="J10" s="41">
        <f t="shared" ref="J10:J73" si="0">RANK(F10,$F$9:$F$290,1)</f>
        <v>129</v>
      </c>
    </row>
    <row r="11" spans="1:10" x14ac:dyDescent="0.35">
      <c r="A11" s="38"/>
      <c r="B11" s="7" t="s">
        <v>95</v>
      </c>
      <c r="C11" s="7" t="s">
        <v>96</v>
      </c>
      <c r="D11" s="8" t="s">
        <v>93</v>
      </c>
      <c r="E11" s="9">
        <v>27791</v>
      </c>
      <c r="F11" s="10">
        <v>5.8217592592592592E-3</v>
      </c>
      <c r="J11" s="41">
        <f t="shared" si="0"/>
        <v>15</v>
      </c>
    </row>
    <row r="12" spans="1:10" x14ac:dyDescent="0.35">
      <c r="A12" s="38"/>
      <c r="B12" s="7" t="s">
        <v>97</v>
      </c>
      <c r="C12" s="7" t="s">
        <v>98</v>
      </c>
      <c r="D12" s="8" t="s">
        <v>99</v>
      </c>
      <c r="E12" s="9">
        <v>28062</v>
      </c>
      <c r="F12" s="10">
        <v>1.1319444444444444E-2</v>
      </c>
      <c r="J12" s="41">
        <f t="shared" si="0"/>
        <v>219</v>
      </c>
    </row>
    <row r="13" spans="1:10" x14ac:dyDescent="0.35">
      <c r="A13" s="38"/>
      <c r="B13" s="7" t="s">
        <v>100</v>
      </c>
      <c r="C13" s="7" t="s">
        <v>101</v>
      </c>
      <c r="D13" s="8" t="s">
        <v>93</v>
      </c>
      <c r="E13" s="9">
        <v>26877</v>
      </c>
      <c r="F13" s="10">
        <v>9.1087962962962971E-3</v>
      </c>
      <c r="J13" s="41">
        <f t="shared" si="0"/>
        <v>160</v>
      </c>
    </row>
    <row r="14" spans="1:10" x14ac:dyDescent="0.35">
      <c r="A14" s="38"/>
      <c r="B14" s="7" t="s">
        <v>102</v>
      </c>
      <c r="C14" s="7" t="s">
        <v>103</v>
      </c>
      <c r="D14" s="8" t="s">
        <v>93</v>
      </c>
      <c r="E14" s="9">
        <v>27689</v>
      </c>
      <c r="F14" s="10">
        <v>6.5393518518518517E-3</v>
      </c>
      <c r="J14" s="41">
        <f t="shared" si="0"/>
        <v>49</v>
      </c>
    </row>
    <row r="15" spans="1:10" x14ac:dyDescent="0.35">
      <c r="A15" s="38"/>
      <c r="B15" s="7" t="s">
        <v>104</v>
      </c>
      <c r="C15" s="7" t="s">
        <v>105</v>
      </c>
      <c r="D15" s="8" t="s">
        <v>99</v>
      </c>
      <c r="E15" s="9">
        <v>28261</v>
      </c>
      <c r="F15" s="10">
        <v>8.3101851851851861E-3</v>
      </c>
      <c r="J15" s="41">
        <f t="shared" si="0"/>
        <v>115</v>
      </c>
    </row>
    <row r="16" spans="1:10" x14ac:dyDescent="0.35">
      <c r="A16" s="38"/>
      <c r="B16" s="7" t="s">
        <v>106</v>
      </c>
      <c r="C16" s="7" t="s">
        <v>107</v>
      </c>
      <c r="D16" s="8" t="s">
        <v>93</v>
      </c>
      <c r="E16" s="9">
        <v>28352</v>
      </c>
      <c r="F16" s="10">
        <v>5.5439814814814822E-3</v>
      </c>
      <c r="J16" s="41">
        <f t="shared" si="0"/>
        <v>4</v>
      </c>
    </row>
    <row r="17" spans="1:10" x14ac:dyDescent="0.35">
      <c r="A17" s="38"/>
      <c r="B17" s="7" t="s">
        <v>106</v>
      </c>
      <c r="C17" s="7" t="s">
        <v>108</v>
      </c>
      <c r="D17" s="8" t="s">
        <v>99</v>
      </c>
      <c r="E17" s="9">
        <v>27462</v>
      </c>
      <c r="F17" s="10">
        <v>7.1759259259259259E-3</v>
      </c>
      <c r="J17" s="41">
        <f t="shared" si="0"/>
        <v>70</v>
      </c>
    </row>
    <row r="18" spans="1:10" x14ac:dyDescent="0.35">
      <c r="A18" s="38"/>
      <c r="B18" s="7" t="s">
        <v>109</v>
      </c>
      <c r="C18" s="7" t="s">
        <v>110</v>
      </c>
      <c r="D18" s="8" t="s">
        <v>99</v>
      </c>
      <c r="E18" s="9">
        <v>28204</v>
      </c>
      <c r="F18" s="10">
        <v>9.4907407407407406E-3</v>
      </c>
      <c r="J18" s="41">
        <f t="shared" si="0"/>
        <v>178</v>
      </c>
    </row>
    <row r="19" spans="1:10" x14ac:dyDescent="0.35">
      <c r="A19" s="38"/>
      <c r="B19" s="7" t="s">
        <v>111</v>
      </c>
      <c r="C19" s="7" t="s">
        <v>112</v>
      </c>
      <c r="D19" s="8" t="s">
        <v>93</v>
      </c>
      <c r="E19" s="9">
        <v>26723</v>
      </c>
      <c r="F19" s="10">
        <v>6.215277777777777E-3</v>
      </c>
      <c r="J19" s="41">
        <f t="shared" si="0"/>
        <v>39</v>
      </c>
    </row>
    <row r="20" spans="1:10" x14ac:dyDescent="0.35">
      <c r="A20" s="38"/>
      <c r="B20" s="7" t="s">
        <v>113</v>
      </c>
      <c r="C20" s="7" t="s">
        <v>114</v>
      </c>
      <c r="D20" s="8" t="s">
        <v>99</v>
      </c>
      <c r="E20" s="9">
        <v>27725</v>
      </c>
      <c r="F20" s="10">
        <v>1.1736111111111109E-2</v>
      </c>
      <c r="J20" s="41">
        <f t="shared" si="0"/>
        <v>225</v>
      </c>
    </row>
    <row r="21" spans="1:10" x14ac:dyDescent="0.35">
      <c r="A21" s="38"/>
      <c r="B21" s="7" t="s">
        <v>115</v>
      </c>
      <c r="C21" s="7" t="s">
        <v>116</v>
      </c>
      <c r="D21" s="8" t="s">
        <v>99</v>
      </c>
      <c r="E21" s="9">
        <v>27869</v>
      </c>
      <c r="F21" s="10">
        <v>8.1250000000000003E-3</v>
      </c>
      <c r="J21" s="41">
        <f t="shared" si="0"/>
        <v>109</v>
      </c>
    </row>
    <row r="22" spans="1:10" x14ac:dyDescent="0.35">
      <c r="A22" s="38"/>
      <c r="B22" s="7" t="s">
        <v>117</v>
      </c>
      <c r="C22" s="7" t="s">
        <v>118</v>
      </c>
      <c r="D22" s="8" t="s">
        <v>99</v>
      </c>
      <c r="E22" s="9">
        <v>27991</v>
      </c>
      <c r="F22" s="10">
        <v>8.4837962962962966E-3</v>
      </c>
      <c r="J22" s="41">
        <f t="shared" si="0"/>
        <v>125</v>
      </c>
    </row>
    <row r="23" spans="1:10" x14ac:dyDescent="0.35">
      <c r="A23" s="38"/>
      <c r="B23" s="7" t="s">
        <v>119</v>
      </c>
      <c r="C23" s="7" t="s">
        <v>120</v>
      </c>
      <c r="D23" s="8" t="s">
        <v>99</v>
      </c>
      <c r="E23" s="9">
        <v>28212</v>
      </c>
      <c r="F23" s="10">
        <v>1.3738425925925926E-2</v>
      </c>
      <c r="J23" s="41">
        <f t="shared" si="0"/>
        <v>253</v>
      </c>
    </row>
    <row r="24" spans="1:10" x14ac:dyDescent="0.35">
      <c r="A24" s="38"/>
      <c r="B24" s="7" t="s">
        <v>121</v>
      </c>
      <c r="C24" s="7" t="s">
        <v>122</v>
      </c>
      <c r="D24" s="8" t="s">
        <v>99</v>
      </c>
      <c r="E24" s="9">
        <v>27711</v>
      </c>
      <c r="F24" s="10">
        <v>8.9930555555555545E-3</v>
      </c>
      <c r="J24" s="41">
        <f t="shared" si="0"/>
        <v>153</v>
      </c>
    </row>
    <row r="25" spans="1:10" x14ac:dyDescent="0.35">
      <c r="A25" s="38"/>
      <c r="B25" s="7" t="s">
        <v>121</v>
      </c>
      <c r="C25" s="7" t="s">
        <v>123</v>
      </c>
      <c r="D25" s="8" t="s">
        <v>93</v>
      </c>
      <c r="E25" s="9">
        <v>27831</v>
      </c>
      <c r="F25" s="10">
        <v>9.0277777777777787E-3</v>
      </c>
      <c r="J25" s="41">
        <f t="shared" si="0"/>
        <v>154</v>
      </c>
    </row>
    <row r="26" spans="1:10" x14ac:dyDescent="0.35">
      <c r="A26" s="38"/>
      <c r="B26" s="7" t="s">
        <v>121</v>
      </c>
      <c r="C26" s="7" t="s">
        <v>124</v>
      </c>
      <c r="D26" s="8" t="s">
        <v>99</v>
      </c>
      <c r="E26" s="9">
        <v>27704</v>
      </c>
      <c r="F26" s="10">
        <v>1.5104166666666667E-2</v>
      </c>
      <c r="J26" s="41">
        <f t="shared" si="0"/>
        <v>272</v>
      </c>
    </row>
    <row r="27" spans="1:10" x14ac:dyDescent="0.35">
      <c r="A27" s="38"/>
      <c r="B27" s="7" t="s">
        <v>121</v>
      </c>
      <c r="C27" s="7" t="s">
        <v>125</v>
      </c>
      <c r="D27" s="8" t="s">
        <v>93</v>
      </c>
      <c r="E27" s="9">
        <v>27601</v>
      </c>
      <c r="F27" s="10">
        <v>6.828703703703704E-3</v>
      </c>
      <c r="J27" s="41">
        <f t="shared" si="0"/>
        <v>60</v>
      </c>
    </row>
    <row r="28" spans="1:10" x14ac:dyDescent="0.35">
      <c r="A28" s="38"/>
      <c r="B28" s="7" t="s">
        <v>121</v>
      </c>
      <c r="C28" s="7" t="s">
        <v>126</v>
      </c>
      <c r="D28" s="8" t="s">
        <v>93</v>
      </c>
      <c r="E28" s="9">
        <v>27823</v>
      </c>
      <c r="F28" s="10">
        <v>6.7708333333333336E-3</v>
      </c>
      <c r="J28" s="41">
        <f t="shared" si="0"/>
        <v>56</v>
      </c>
    </row>
    <row r="29" spans="1:10" x14ac:dyDescent="0.35">
      <c r="A29" s="38"/>
      <c r="B29" s="7" t="s">
        <v>121</v>
      </c>
      <c r="C29" s="7" t="s">
        <v>114</v>
      </c>
      <c r="D29" s="8" t="s">
        <v>99</v>
      </c>
      <c r="E29" s="9">
        <v>28410</v>
      </c>
      <c r="F29" s="10">
        <v>1.2916666666666667E-2</v>
      </c>
      <c r="J29" s="41">
        <f t="shared" si="0"/>
        <v>242</v>
      </c>
    </row>
    <row r="30" spans="1:10" x14ac:dyDescent="0.35">
      <c r="A30" s="38"/>
      <c r="B30" s="7" t="s">
        <v>121</v>
      </c>
      <c r="C30" s="7" t="s">
        <v>127</v>
      </c>
      <c r="D30" s="8" t="s">
        <v>99</v>
      </c>
      <c r="E30" s="9">
        <v>27551</v>
      </c>
      <c r="F30" s="10">
        <v>1.1574074074074075E-2</v>
      </c>
      <c r="J30" s="41">
        <f t="shared" si="0"/>
        <v>223</v>
      </c>
    </row>
    <row r="31" spans="1:10" x14ac:dyDescent="0.35">
      <c r="A31" s="38"/>
      <c r="B31" s="7" t="s">
        <v>121</v>
      </c>
      <c r="C31" s="7" t="s">
        <v>128</v>
      </c>
      <c r="D31" s="8" t="s">
        <v>99</v>
      </c>
      <c r="E31" s="9">
        <v>28164</v>
      </c>
      <c r="F31" s="10">
        <v>1.1863425925925925E-2</v>
      </c>
      <c r="J31" s="41">
        <f t="shared" si="0"/>
        <v>227</v>
      </c>
    </row>
    <row r="32" spans="1:10" x14ac:dyDescent="0.35">
      <c r="A32" s="38"/>
      <c r="B32" s="7" t="s">
        <v>129</v>
      </c>
      <c r="C32" s="7" t="s">
        <v>130</v>
      </c>
      <c r="D32" s="8" t="s">
        <v>99</v>
      </c>
      <c r="E32" s="9">
        <v>27128</v>
      </c>
      <c r="F32" s="10">
        <v>8.8541666666666664E-3</v>
      </c>
      <c r="J32" s="41">
        <f t="shared" si="0"/>
        <v>137</v>
      </c>
    </row>
    <row r="33" spans="1:10" x14ac:dyDescent="0.35">
      <c r="A33" s="38"/>
      <c r="B33" s="7" t="s">
        <v>131</v>
      </c>
      <c r="C33" s="7" t="s">
        <v>132</v>
      </c>
      <c r="D33" s="8" t="s">
        <v>99</v>
      </c>
      <c r="E33" s="9">
        <v>27348</v>
      </c>
      <c r="F33" s="10">
        <v>1.4988425925925926E-2</v>
      </c>
      <c r="J33" s="41">
        <f t="shared" si="0"/>
        <v>267</v>
      </c>
    </row>
    <row r="34" spans="1:10" x14ac:dyDescent="0.35">
      <c r="A34" s="38"/>
      <c r="B34" s="7" t="s">
        <v>133</v>
      </c>
      <c r="C34" s="7" t="s">
        <v>134</v>
      </c>
      <c r="D34" s="8" t="s">
        <v>93</v>
      </c>
      <c r="E34" s="9">
        <v>28161</v>
      </c>
      <c r="F34" s="10">
        <v>6.3310185185185197E-3</v>
      </c>
      <c r="J34" s="41">
        <f t="shared" si="0"/>
        <v>41</v>
      </c>
    </row>
    <row r="35" spans="1:10" x14ac:dyDescent="0.35">
      <c r="A35" s="38"/>
      <c r="B35" s="7" t="s">
        <v>133</v>
      </c>
      <c r="C35" s="7" t="s">
        <v>135</v>
      </c>
      <c r="D35" s="8" t="s">
        <v>99</v>
      </c>
      <c r="E35" s="9">
        <v>28262</v>
      </c>
      <c r="F35" s="10">
        <v>7.2569444444444443E-3</v>
      </c>
      <c r="J35" s="41">
        <f t="shared" si="0"/>
        <v>72</v>
      </c>
    </row>
    <row r="36" spans="1:10" x14ac:dyDescent="0.35">
      <c r="A36" s="38"/>
      <c r="B36" s="7" t="s">
        <v>133</v>
      </c>
      <c r="C36" s="7" t="s">
        <v>136</v>
      </c>
      <c r="D36" s="8" t="s">
        <v>99</v>
      </c>
      <c r="E36" s="9">
        <v>27477</v>
      </c>
      <c r="F36" s="10">
        <v>9.7685185185185184E-3</v>
      </c>
      <c r="J36" s="41">
        <f t="shared" si="0"/>
        <v>184</v>
      </c>
    </row>
    <row r="37" spans="1:10" x14ac:dyDescent="0.35">
      <c r="A37" s="38"/>
      <c r="B37" s="7" t="s">
        <v>133</v>
      </c>
      <c r="C37" s="7" t="s">
        <v>137</v>
      </c>
      <c r="D37" s="8" t="s">
        <v>93</v>
      </c>
      <c r="E37" s="9">
        <v>27400</v>
      </c>
      <c r="F37" s="10">
        <v>5.0231481481481481E-3</v>
      </c>
      <c r="J37" s="41">
        <f t="shared" si="0"/>
        <v>1</v>
      </c>
    </row>
    <row r="38" spans="1:10" x14ac:dyDescent="0.35">
      <c r="A38" s="38"/>
      <c r="B38" s="7" t="s">
        <v>133</v>
      </c>
      <c r="C38" s="7" t="s">
        <v>96</v>
      </c>
      <c r="D38" s="8" t="s">
        <v>93</v>
      </c>
      <c r="E38" s="9">
        <v>27266</v>
      </c>
      <c r="F38" s="10">
        <v>6.4236111111111117E-3</v>
      </c>
      <c r="J38" s="41">
        <f t="shared" si="0"/>
        <v>43</v>
      </c>
    </row>
    <row r="39" spans="1:10" x14ac:dyDescent="0.35">
      <c r="A39" s="38"/>
      <c r="B39" s="7" t="s">
        <v>138</v>
      </c>
      <c r="C39" s="7" t="s">
        <v>139</v>
      </c>
      <c r="D39" s="8" t="s">
        <v>99</v>
      </c>
      <c r="E39" s="9">
        <v>27953</v>
      </c>
      <c r="F39" s="10">
        <v>9.3749999999999997E-3</v>
      </c>
      <c r="J39" s="41">
        <f t="shared" si="0"/>
        <v>169</v>
      </c>
    </row>
    <row r="40" spans="1:10" x14ac:dyDescent="0.35">
      <c r="A40" s="38"/>
      <c r="B40" s="7" t="s">
        <v>138</v>
      </c>
      <c r="C40" s="7" t="s">
        <v>140</v>
      </c>
      <c r="D40" s="8" t="s">
        <v>93</v>
      </c>
      <c r="E40" s="9">
        <v>27439</v>
      </c>
      <c r="F40" s="10">
        <v>5.7870370370370376E-3</v>
      </c>
      <c r="J40" s="41">
        <f t="shared" si="0"/>
        <v>10</v>
      </c>
    </row>
    <row r="41" spans="1:10" x14ac:dyDescent="0.35">
      <c r="A41" s="38"/>
      <c r="B41" s="7" t="s">
        <v>141</v>
      </c>
      <c r="C41" s="7" t="s">
        <v>142</v>
      </c>
      <c r="D41" s="8" t="s">
        <v>93</v>
      </c>
      <c r="E41" s="9">
        <v>27748</v>
      </c>
      <c r="F41" s="10">
        <v>5.9953703703703697E-3</v>
      </c>
      <c r="J41" s="41">
        <f t="shared" si="0"/>
        <v>22</v>
      </c>
    </row>
    <row r="42" spans="1:10" x14ac:dyDescent="0.35">
      <c r="A42" s="38"/>
      <c r="B42" s="7" t="s">
        <v>143</v>
      </c>
      <c r="C42" s="7" t="s">
        <v>144</v>
      </c>
      <c r="D42" s="8" t="s">
        <v>99</v>
      </c>
      <c r="E42" s="9">
        <v>28295</v>
      </c>
      <c r="F42" s="10">
        <v>1.0069444444444445E-2</v>
      </c>
      <c r="J42" s="41">
        <f t="shared" si="0"/>
        <v>191</v>
      </c>
    </row>
    <row r="43" spans="1:10" x14ac:dyDescent="0.35">
      <c r="A43" s="38"/>
      <c r="B43" s="7" t="s">
        <v>145</v>
      </c>
      <c r="C43" s="7" t="s">
        <v>146</v>
      </c>
      <c r="D43" s="8" t="s">
        <v>93</v>
      </c>
      <c r="E43" s="9">
        <v>27476</v>
      </c>
      <c r="F43" s="10">
        <v>6.0648148148148145E-3</v>
      </c>
      <c r="J43" s="41">
        <f t="shared" si="0"/>
        <v>26</v>
      </c>
    </row>
    <row r="44" spans="1:10" x14ac:dyDescent="0.35">
      <c r="A44" s="38"/>
      <c r="B44" s="7" t="s">
        <v>147</v>
      </c>
      <c r="C44" s="7" t="s">
        <v>148</v>
      </c>
      <c r="D44" s="8" t="s">
        <v>93</v>
      </c>
      <c r="E44" s="9">
        <v>27484</v>
      </c>
      <c r="F44" s="10">
        <v>5.9375000000000001E-3</v>
      </c>
      <c r="J44" s="41">
        <f t="shared" si="0"/>
        <v>16</v>
      </c>
    </row>
    <row r="45" spans="1:10" x14ac:dyDescent="0.35">
      <c r="A45" s="38"/>
      <c r="B45" s="7" t="s">
        <v>149</v>
      </c>
      <c r="C45" s="7" t="s">
        <v>150</v>
      </c>
      <c r="D45" s="8" t="s">
        <v>99</v>
      </c>
      <c r="E45" s="9">
        <v>27937</v>
      </c>
      <c r="F45" s="10">
        <v>1.2546296296296297E-2</v>
      </c>
      <c r="J45" s="41">
        <f t="shared" si="0"/>
        <v>236</v>
      </c>
    </row>
    <row r="46" spans="1:10" x14ac:dyDescent="0.35">
      <c r="A46" s="38"/>
      <c r="B46" s="7" t="s">
        <v>151</v>
      </c>
      <c r="C46" s="7" t="s">
        <v>152</v>
      </c>
      <c r="D46" s="8" t="s">
        <v>99</v>
      </c>
      <c r="E46" s="9">
        <v>28058</v>
      </c>
      <c r="F46" s="10">
        <v>1.0393518518518519E-2</v>
      </c>
      <c r="J46" s="41">
        <f t="shared" si="0"/>
        <v>195</v>
      </c>
    </row>
    <row r="47" spans="1:10" x14ac:dyDescent="0.35">
      <c r="A47" s="38"/>
      <c r="B47" s="7" t="s">
        <v>153</v>
      </c>
      <c r="C47" s="7" t="s">
        <v>154</v>
      </c>
      <c r="D47" s="8" t="s">
        <v>93</v>
      </c>
      <c r="E47" s="9">
        <v>27806</v>
      </c>
      <c r="F47" s="10">
        <v>7.9861111111111122E-3</v>
      </c>
      <c r="J47" s="41">
        <f t="shared" si="0"/>
        <v>101</v>
      </c>
    </row>
    <row r="48" spans="1:10" x14ac:dyDescent="0.35">
      <c r="A48" s="38"/>
      <c r="B48" s="7" t="s">
        <v>155</v>
      </c>
      <c r="C48" s="7" t="s">
        <v>112</v>
      </c>
      <c r="D48" s="8" t="s">
        <v>93</v>
      </c>
      <c r="E48" s="9">
        <v>28426</v>
      </c>
      <c r="F48" s="10">
        <v>8.5995370370370357E-3</v>
      </c>
      <c r="J48" s="41">
        <f t="shared" si="0"/>
        <v>128</v>
      </c>
    </row>
    <row r="49" spans="1:10" x14ac:dyDescent="0.35">
      <c r="A49" s="38"/>
      <c r="B49" s="7" t="s">
        <v>156</v>
      </c>
      <c r="C49" s="7" t="s">
        <v>157</v>
      </c>
      <c r="D49" s="8" t="s">
        <v>99</v>
      </c>
      <c r="E49" s="9">
        <v>27944</v>
      </c>
      <c r="F49" s="10">
        <v>9.7106481481481471E-3</v>
      </c>
      <c r="J49" s="41">
        <f t="shared" si="0"/>
        <v>182</v>
      </c>
    </row>
    <row r="50" spans="1:10" x14ac:dyDescent="0.35">
      <c r="A50" s="38"/>
      <c r="B50" s="7" t="s">
        <v>156</v>
      </c>
      <c r="C50" s="7" t="s">
        <v>158</v>
      </c>
      <c r="D50" s="8" t="s">
        <v>99</v>
      </c>
      <c r="E50" s="9">
        <v>28451</v>
      </c>
      <c r="F50" s="10">
        <v>9.6064814814814815E-3</v>
      </c>
      <c r="J50" s="41">
        <f t="shared" si="0"/>
        <v>179</v>
      </c>
    </row>
    <row r="51" spans="1:10" x14ac:dyDescent="0.35">
      <c r="A51" s="38"/>
      <c r="B51" s="7" t="s">
        <v>159</v>
      </c>
      <c r="C51" s="7" t="s">
        <v>127</v>
      </c>
      <c r="D51" s="8" t="s">
        <v>99</v>
      </c>
      <c r="E51" s="9">
        <v>28086</v>
      </c>
      <c r="F51" s="10">
        <v>8.1828703703703699E-3</v>
      </c>
      <c r="J51" s="41">
        <f t="shared" si="0"/>
        <v>113</v>
      </c>
    </row>
    <row r="52" spans="1:10" x14ac:dyDescent="0.35">
      <c r="A52" s="38"/>
      <c r="B52" s="7" t="s">
        <v>160</v>
      </c>
      <c r="C52" s="7" t="s">
        <v>161</v>
      </c>
      <c r="D52" s="8" t="s">
        <v>99</v>
      </c>
      <c r="E52" s="9">
        <v>27696</v>
      </c>
      <c r="F52" s="10">
        <v>7.0717592592592594E-3</v>
      </c>
      <c r="J52" s="41">
        <f t="shared" si="0"/>
        <v>65</v>
      </c>
    </row>
    <row r="53" spans="1:10" x14ac:dyDescent="0.35">
      <c r="A53" s="38"/>
      <c r="B53" s="7" t="s">
        <v>160</v>
      </c>
      <c r="C53" s="7" t="s">
        <v>162</v>
      </c>
      <c r="D53" s="8" t="s">
        <v>93</v>
      </c>
      <c r="E53" s="9">
        <v>27909</v>
      </c>
      <c r="F53" s="10">
        <v>8.1597222222222227E-3</v>
      </c>
      <c r="J53" s="41">
        <f t="shared" si="0"/>
        <v>111</v>
      </c>
    </row>
    <row r="54" spans="1:10" x14ac:dyDescent="0.35">
      <c r="A54" s="38"/>
      <c r="B54" s="7" t="s">
        <v>160</v>
      </c>
      <c r="C54" s="7" t="s">
        <v>112</v>
      </c>
      <c r="D54" s="8" t="s">
        <v>93</v>
      </c>
      <c r="E54" s="9">
        <v>28091</v>
      </c>
      <c r="F54" s="10">
        <v>7.7314814814814815E-3</v>
      </c>
      <c r="J54" s="41">
        <f t="shared" si="0"/>
        <v>91</v>
      </c>
    </row>
    <row r="55" spans="1:10" x14ac:dyDescent="0.35">
      <c r="A55" s="38"/>
      <c r="B55" s="7" t="s">
        <v>160</v>
      </c>
      <c r="C55" s="7" t="s">
        <v>163</v>
      </c>
      <c r="D55" s="8" t="s">
        <v>99</v>
      </c>
      <c r="E55" s="9">
        <v>28429</v>
      </c>
      <c r="F55" s="10">
        <v>8.4490740740740741E-3</v>
      </c>
      <c r="J55" s="41">
        <f t="shared" si="0"/>
        <v>123</v>
      </c>
    </row>
    <row r="56" spans="1:10" x14ac:dyDescent="0.35">
      <c r="A56" s="38"/>
      <c r="B56" s="7" t="s">
        <v>164</v>
      </c>
      <c r="C56" s="7" t="s">
        <v>124</v>
      </c>
      <c r="D56" s="8" t="s">
        <v>99</v>
      </c>
      <c r="E56" s="9">
        <v>28137</v>
      </c>
      <c r="F56" s="10">
        <v>8.9699074074074073E-3</v>
      </c>
      <c r="J56" s="41">
        <f t="shared" si="0"/>
        <v>149</v>
      </c>
    </row>
    <row r="57" spans="1:10" x14ac:dyDescent="0.35">
      <c r="A57" s="38"/>
      <c r="B57" s="7" t="s">
        <v>164</v>
      </c>
      <c r="C57" s="7" t="s">
        <v>165</v>
      </c>
      <c r="D57" s="8" t="s">
        <v>99</v>
      </c>
      <c r="E57" s="9">
        <v>27548</v>
      </c>
      <c r="F57" s="10">
        <v>9.7916666666666655E-3</v>
      </c>
      <c r="J57" s="41">
        <f t="shared" si="0"/>
        <v>187</v>
      </c>
    </row>
    <row r="58" spans="1:10" x14ac:dyDescent="0.35">
      <c r="A58" s="38"/>
      <c r="B58" s="7" t="s">
        <v>166</v>
      </c>
      <c r="C58" s="7" t="s">
        <v>167</v>
      </c>
      <c r="D58" s="8" t="s">
        <v>93</v>
      </c>
      <c r="E58" s="9">
        <v>28271</v>
      </c>
      <c r="F58" s="10">
        <v>7.9976851851851858E-3</v>
      </c>
      <c r="J58" s="41">
        <f t="shared" si="0"/>
        <v>104</v>
      </c>
    </row>
    <row r="59" spans="1:10" x14ac:dyDescent="0.35">
      <c r="A59" s="38"/>
      <c r="B59" s="7" t="s">
        <v>168</v>
      </c>
      <c r="C59" s="7" t="s">
        <v>169</v>
      </c>
      <c r="D59" s="8" t="s">
        <v>99</v>
      </c>
      <c r="E59" s="9">
        <v>27782</v>
      </c>
      <c r="F59" s="10">
        <v>9.4097222222222238E-3</v>
      </c>
      <c r="J59" s="41">
        <f t="shared" si="0"/>
        <v>176</v>
      </c>
    </row>
    <row r="60" spans="1:10" x14ac:dyDescent="0.35">
      <c r="A60" s="38"/>
      <c r="B60" s="7" t="s">
        <v>170</v>
      </c>
      <c r="C60" s="7" t="s">
        <v>171</v>
      </c>
      <c r="D60" s="8" t="s">
        <v>99</v>
      </c>
      <c r="E60" s="9">
        <v>28484</v>
      </c>
      <c r="F60" s="10">
        <v>8.7615740740740744E-3</v>
      </c>
      <c r="J60" s="41">
        <f t="shared" si="0"/>
        <v>134</v>
      </c>
    </row>
    <row r="61" spans="1:10" x14ac:dyDescent="0.35">
      <c r="A61" s="38"/>
      <c r="B61" s="7" t="s">
        <v>172</v>
      </c>
      <c r="C61" s="7" t="s">
        <v>173</v>
      </c>
      <c r="D61" s="8" t="s">
        <v>93</v>
      </c>
      <c r="E61" s="9">
        <v>28176</v>
      </c>
      <c r="F61" s="10">
        <v>7.3495370370370372E-3</v>
      </c>
      <c r="J61" s="41">
        <f t="shared" si="0"/>
        <v>75</v>
      </c>
    </row>
    <row r="62" spans="1:10" x14ac:dyDescent="0.35">
      <c r="A62" s="38"/>
      <c r="B62" s="7" t="s">
        <v>174</v>
      </c>
      <c r="C62" s="7" t="s">
        <v>175</v>
      </c>
      <c r="D62" s="8" t="s">
        <v>99</v>
      </c>
      <c r="E62" s="9">
        <v>27699</v>
      </c>
      <c r="F62" s="10">
        <v>9.3749999999999997E-3</v>
      </c>
      <c r="J62" s="41">
        <f t="shared" si="0"/>
        <v>169</v>
      </c>
    </row>
    <row r="63" spans="1:10" x14ac:dyDescent="0.35">
      <c r="A63" s="38"/>
      <c r="B63" s="7" t="s">
        <v>176</v>
      </c>
      <c r="C63" s="7" t="s">
        <v>177</v>
      </c>
      <c r="D63" s="8" t="s">
        <v>99</v>
      </c>
      <c r="E63" s="9">
        <v>27727</v>
      </c>
      <c r="F63" s="10">
        <v>1.2037037037037035E-2</v>
      </c>
      <c r="J63" s="41">
        <f t="shared" si="0"/>
        <v>232</v>
      </c>
    </row>
    <row r="64" spans="1:10" x14ac:dyDescent="0.35">
      <c r="A64" s="38"/>
      <c r="B64" s="7" t="s">
        <v>178</v>
      </c>
      <c r="C64" s="7" t="s">
        <v>144</v>
      </c>
      <c r="D64" s="8" t="s">
        <v>99</v>
      </c>
      <c r="E64" s="9">
        <v>28332</v>
      </c>
      <c r="F64" s="10">
        <v>1.40625E-2</v>
      </c>
      <c r="J64" s="41">
        <f t="shared" si="0"/>
        <v>262</v>
      </c>
    </row>
    <row r="65" spans="1:10" x14ac:dyDescent="0.35">
      <c r="A65" s="38"/>
      <c r="B65" s="7" t="s">
        <v>179</v>
      </c>
      <c r="C65" s="7" t="s">
        <v>180</v>
      </c>
      <c r="D65" s="8" t="s">
        <v>93</v>
      </c>
      <c r="E65" s="9">
        <v>28304</v>
      </c>
      <c r="F65" s="10">
        <v>7.4074074074074068E-3</v>
      </c>
      <c r="J65" s="41">
        <f t="shared" si="0"/>
        <v>80</v>
      </c>
    </row>
    <row r="66" spans="1:10" x14ac:dyDescent="0.35">
      <c r="A66" s="38"/>
      <c r="B66" s="7" t="s">
        <v>181</v>
      </c>
      <c r="C66" s="7" t="s">
        <v>182</v>
      </c>
      <c r="D66" s="8" t="s">
        <v>99</v>
      </c>
      <c r="E66" s="9">
        <v>27264</v>
      </c>
      <c r="F66" s="10">
        <v>7.789351851851852E-3</v>
      </c>
      <c r="J66" s="41">
        <f t="shared" si="0"/>
        <v>95</v>
      </c>
    </row>
    <row r="67" spans="1:10" x14ac:dyDescent="0.35">
      <c r="A67" s="38"/>
      <c r="B67" s="7" t="s">
        <v>183</v>
      </c>
      <c r="C67" s="7" t="s">
        <v>184</v>
      </c>
      <c r="D67" s="8" t="s">
        <v>99</v>
      </c>
      <c r="E67" s="9">
        <v>28400</v>
      </c>
      <c r="F67" s="10">
        <v>8.773148148148148E-3</v>
      </c>
      <c r="J67" s="41">
        <f t="shared" si="0"/>
        <v>135</v>
      </c>
    </row>
    <row r="68" spans="1:10" x14ac:dyDescent="0.35">
      <c r="A68" s="38"/>
      <c r="B68" s="7" t="s">
        <v>185</v>
      </c>
      <c r="C68" s="7" t="s">
        <v>186</v>
      </c>
      <c r="D68" s="8" t="s">
        <v>99</v>
      </c>
      <c r="E68" s="9">
        <v>27508</v>
      </c>
      <c r="F68" s="10">
        <v>8.5763888888888886E-3</v>
      </c>
      <c r="J68" s="41">
        <f t="shared" si="0"/>
        <v>127</v>
      </c>
    </row>
    <row r="69" spans="1:10" x14ac:dyDescent="0.35">
      <c r="A69" s="38"/>
      <c r="B69" s="7" t="s">
        <v>187</v>
      </c>
      <c r="C69" s="7" t="s">
        <v>188</v>
      </c>
      <c r="D69" s="8" t="s">
        <v>93</v>
      </c>
      <c r="E69" s="9">
        <v>27788</v>
      </c>
      <c r="F69" s="10">
        <v>7.9861111111111122E-3</v>
      </c>
      <c r="J69" s="41">
        <f t="shared" si="0"/>
        <v>101</v>
      </c>
    </row>
    <row r="70" spans="1:10" x14ac:dyDescent="0.35">
      <c r="A70" s="38"/>
      <c r="B70" s="7" t="s">
        <v>189</v>
      </c>
      <c r="C70" s="7" t="s">
        <v>184</v>
      </c>
      <c r="D70" s="8" t="s">
        <v>99</v>
      </c>
      <c r="E70" s="9">
        <v>27067</v>
      </c>
      <c r="F70" s="10">
        <v>9.3749999999999997E-3</v>
      </c>
      <c r="J70" s="41">
        <f t="shared" si="0"/>
        <v>169</v>
      </c>
    </row>
    <row r="71" spans="1:10" x14ac:dyDescent="0.35">
      <c r="A71" s="38"/>
      <c r="B71" s="7" t="s">
        <v>190</v>
      </c>
      <c r="C71" s="7" t="s">
        <v>144</v>
      </c>
      <c r="D71" s="8" t="s">
        <v>99</v>
      </c>
      <c r="E71" s="9">
        <v>27898</v>
      </c>
      <c r="F71" s="10">
        <v>8.0671296296296307E-3</v>
      </c>
      <c r="J71" s="41">
        <f t="shared" si="0"/>
        <v>107</v>
      </c>
    </row>
    <row r="72" spans="1:10" x14ac:dyDescent="0.35">
      <c r="A72" s="38"/>
      <c r="B72" s="7" t="s">
        <v>190</v>
      </c>
      <c r="C72" s="7" t="s">
        <v>191</v>
      </c>
      <c r="D72" s="8" t="s">
        <v>99</v>
      </c>
      <c r="E72" s="9">
        <v>28125</v>
      </c>
      <c r="F72" s="10">
        <v>1.064814814814815E-2</v>
      </c>
      <c r="J72" s="41">
        <f t="shared" si="0"/>
        <v>209</v>
      </c>
    </row>
    <row r="73" spans="1:10" x14ac:dyDescent="0.35">
      <c r="A73" s="38"/>
      <c r="B73" s="7" t="s">
        <v>190</v>
      </c>
      <c r="C73" s="7" t="s">
        <v>192</v>
      </c>
      <c r="D73" s="8" t="s">
        <v>93</v>
      </c>
      <c r="E73" s="9">
        <v>28037</v>
      </c>
      <c r="F73" s="10">
        <v>6.5624999999999998E-3</v>
      </c>
      <c r="J73" s="41">
        <f t="shared" si="0"/>
        <v>50</v>
      </c>
    </row>
    <row r="74" spans="1:10" x14ac:dyDescent="0.35">
      <c r="A74" s="38"/>
      <c r="B74" s="7" t="s">
        <v>193</v>
      </c>
      <c r="C74" s="7" t="s">
        <v>194</v>
      </c>
      <c r="D74" s="8" t="s">
        <v>99</v>
      </c>
      <c r="E74" s="9">
        <v>28153</v>
      </c>
      <c r="F74" s="10">
        <v>7.2569444444444443E-3</v>
      </c>
      <c r="J74" s="41">
        <f t="shared" ref="J74:J137" si="1">RANK(F74,$F$9:$F$290,1)</f>
        <v>72</v>
      </c>
    </row>
    <row r="75" spans="1:10" x14ac:dyDescent="0.35">
      <c r="A75" s="38"/>
      <c r="B75" s="7" t="s">
        <v>195</v>
      </c>
      <c r="C75" s="7" t="s">
        <v>196</v>
      </c>
      <c r="D75" s="8" t="s">
        <v>93</v>
      </c>
      <c r="E75" s="9">
        <v>28219</v>
      </c>
      <c r="F75" s="10">
        <v>1.0416666666666666E-2</v>
      </c>
      <c r="J75" s="41">
        <f t="shared" si="1"/>
        <v>197</v>
      </c>
    </row>
    <row r="76" spans="1:10" x14ac:dyDescent="0.35">
      <c r="A76" s="38"/>
      <c r="B76" s="7" t="s">
        <v>197</v>
      </c>
      <c r="C76" s="7" t="s">
        <v>198</v>
      </c>
      <c r="D76" s="8" t="s">
        <v>99</v>
      </c>
      <c r="E76" s="9">
        <v>28229</v>
      </c>
      <c r="F76" s="10">
        <v>1.1863425925925925E-2</v>
      </c>
      <c r="J76" s="41">
        <f t="shared" si="1"/>
        <v>227</v>
      </c>
    </row>
    <row r="77" spans="1:10" x14ac:dyDescent="0.35">
      <c r="A77" s="38"/>
      <c r="B77" s="7" t="s">
        <v>199</v>
      </c>
      <c r="C77" s="7" t="s">
        <v>200</v>
      </c>
      <c r="D77" s="8" t="s">
        <v>99</v>
      </c>
      <c r="E77" s="9">
        <v>27246</v>
      </c>
      <c r="F77" s="10">
        <v>9.3171296296296283E-3</v>
      </c>
      <c r="J77" s="41">
        <f t="shared" si="1"/>
        <v>166</v>
      </c>
    </row>
    <row r="78" spans="1:10" x14ac:dyDescent="0.35">
      <c r="A78" s="38"/>
      <c r="B78" s="7" t="s">
        <v>201</v>
      </c>
      <c r="C78" s="7" t="s">
        <v>202</v>
      </c>
      <c r="D78" s="8" t="s">
        <v>99</v>
      </c>
      <c r="E78" s="9">
        <v>27760</v>
      </c>
      <c r="F78" s="10">
        <v>9.6064814814814815E-3</v>
      </c>
      <c r="J78" s="41">
        <f t="shared" si="1"/>
        <v>179</v>
      </c>
    </row>
    <row r="79" spans="1:10" x14ac:dyDescent="0.35">
      <c r="A79" s="38"/>
      <c r="B79" s="7" t="s">
        <v>203</v>
      </c>
      <c r="C79" s="7" t="s">
        <v>191</v>
      </c>
      <c r="D79" s="8" t="s">
        <v>99</v>
      </c>
      <c r="E79" s="9">
        <v>26636</v>
      </c>
      <c r="F79" s="10">
        <v>1.1944444444444445E-2</v>
      </c>
      <c r="J79" s="41">
        <f t="shared" si="1"/>
        <v>230</v>
      </c>
    </row>
    <row r="80" spans="1:10" x14ac:dyDescent="0.35">
      <c r="A80" s="38"/>
      <c r="B80" s="7" t="s">
        <v>204</v>
      </c>
      <c r="C80" s="7" t="s">
        <v>202</v>
      </c>
      <c r="D80" s="8" t="s">
        <v>99</v>
      </c>
      <c r="E80" s="9">
        <v>28037</v>
      </c>
      <c r="F80" s="10">
        <v>1.2615740740740742E-2</v>
      </c>
      <c r="J80" s="41">
        <f t="shared" si="1"/>
        <v>238</v>
      </c>
    </row>
    <row r="81" spans="1:10" x14ac:dyDescent="0.35">
      <c r="A81" s="38"/>
      <c r="B81" s="7" t="s">
        <v>205</v>
      </c>
      <c r="C81" s="7" t="s">
        <v>191</v>
      </c>
      <c r="D81" s="8" t="s">
        <v>99</v>
      </c>
      <c r="E81" s="9">
        <v>27421</v>
      </c>
      <c r="F81" s="10">
        <v>1.7870370370370373E-2</v>
      </c>
      <c r="J81" s="41">
        <f t="shared" si="1"/>
        <v>276</v>
      </c>
    </row>
    <row r="82" spans="1:10" x14ac:dyDescent="0.35">
      <c r="A82" s="38"/>
      <c r="B82" s="7" t="s">
        <v>206</v>
      </c>
      <c r="C82" s="7" t="s">
        <v>207</v>
      </c>
      <c r="D82" s="8" t="s">
        <v>93</v>
      </c>
      <c r="E82" s="9">
        <v>28217</v>
      </c>
      <c r="F82" s="10">
        <v>6.6550925925925935E-3</v>
      </c>
      <c r="J82" s="41">
        <f t="shared" si="1"/>
        <v>54</v>
      </c>
    </row>
    <row r="83" spans="1:10" x14ac:dyDescent="0.35">
      <c r="A83" s="38"/>
      <c r="B83" s="7" t="s">
        <v>206</v>
      </c>
      <c r="C83" s="7" t="s">
        <v>208</v>
      </c>
      <c r="D83" s="8" t="s">
        <v>93</v>
      </c>
      <c r="E83" s="9">
        <v>27279</v>
      </c>
      <c r="F83" s="10">
        <v>5.3009259259259251E-3</v>
      </c>
      <c r="J83" s="41">
        <f t="shared" si="1"/>
        <v>2</v>
      </c>
    </row>
    <row r="84" spans="1:10" x14ac:dyDescent="0.35">
      <c r="A84" s="38"/>
      <c r="B84" s="7" t="s">
        <v>206</v>
      </c>
      <c r="C84" s="7" t="s">
        <v>209</v>
      </c>
      <c r="D84" s="8" t="s">
        <v>99</v>
      </c>
      <c r="E84" s="9">
        <v>27433</v>
      </c>
      <c r="F84" s="10">
        <v>1.383101851851852E-2</v>
      </c>
      <c r="J84" s="41">
        <f t="shared" si="1"/>
        <v>257</v>
      </c>
    </row>
    <row r="85" spans="1:10" x14ac:dyDescent="0.35">
      <c r="A85" s="38"/>
      <c r="B85" s="7" t="s">
        <v>206</v>
      </c>
      <c r="C85" s="7" t="s">
        <v>210</v>
      </c>
      <c r="D85" s="8" t="s">
        <v>93</v>
      </c>
      <c r="E85" s="9">
        <v>27805</v>
      </c>
      <c r="F85" s="10">
        <v>5.7986111111111112E-3</v>
      </c>
      <c r="J85" s="41">
        <f t="shared" si="1"/>
        <v>13</v>
      </c>
    </row>
    <row r="86" spans="1:10" x14ac:dyDescent="0.35">
      <c r="A86" s="38"/>
      <c r="B86" s="7" t="s">
        <v>206</v>
      </c>
      <c r="C86" s="7" t="s">
        <v>211</v>
      </c>
      <c r="D86" s="8" t="s">
        <v>93</v>
      </c>
      <c r="E86" s="9">
        <v>28018</v>
      </c>
      <c r="F86" s="10">
        <v>7.743055555555556E-3</v>
      </c>
      <c r="J86" s="41">
        <f t="shared" si="1"/>
        <v>93</v>
      </c>
    </row>
    <row r="87" spans="1:10" x14ac:dyDescent="0.35">
      <c r="A87" s="38"/>
      <c r="B87" s="7" t="s">
        <v>212</v>
      </c>
      <c r="C87" s="7" t="s">
        <v>213</v>
      </c>
      <c r="D87" s="8" t="s">
        <v>99</v>
      </c>
      <c r="E87" s="9">
        <v>28287</v>
      </c>
      <c r="F87" s="10">
        <v>9.3749999999999997E-3</v>
      </c>
      <c r="J87" s="41">
        <f t="shared" si="1"/>
        <v>169</v>
      </c>
    </row>
    <row r="88" spans="1:10" x14ac:dyDescent="0.35">
      <c r="A88" s="38"/>
      <c r="B88" s="7" t="s">
        <v>212</v>
      </c>
      <c r="C88" s="7" t="s">
        <v>214</v>
      </c>
      <c r="D88" s="8" t="s">
        <v>93</v>
      </c>
      <c r="E88" s="9">
        <v>36902</v>
      </c>
      <c r="F88" s="10">
        <v>7.8125E-3</v>
      </c>
      <c r="J88" s="41">
        <f t="shared" si="1"/>
        <v>96</v>
      </c>
    </row>
    <row r="89" spans="1:10" x14ac:dyDescent="0.35">
      <c r="A89" s="38"/>
      <c r="B89" s="7" t="s">
        <v>215</v>
      </c>
      <c r="C89" s="7" t="s">
        <v>216</v>
      </c>
      <c r="D89" s="8" t="s">
        <v>93</v>
      </c>
      <c r="E89" s="9">
        <v>27069</v>
      </c>
      <c r="F89" s="10">
        <v>5.9606481481481489E-3</v>
      </c>
      <c r="J89" s="41">
        <f t="shared" si="1"/>
        <v>18</v>
      </c>
    </row>
    <row r="90" spans="1:10" x14ac:dyDescent="0.35">
      <c r="A90" s="38"/>
      <c r="B90" s="7" t="s">
        <v>215</v>
      </c>
      <c r="C90" s="7" t="s">
        <v>217</v>
      </c>
      <c r="D90" s="8" t="s">
        <v>93</v>
      </c>
      <c r="E90" s="9">
        <v>28287</v>
      </c>
      <c r="F90" s="10">
        <v>7.5347222222222213E-3</v>
      </c>
      <c r="J90" s="41">
        <f t="shared" si="1"/>
        <v>83</v>
      </c>
    </row>
    <row r="91" spans="1:10" x14ac:dyDescent="0.35">
      <c r="A91" s="38"/>
      <c r="B91" s="7" t="s">
        <v>218</v>
      </c>
      <c r="C91" s="7" t="s">
        <v>219</v>
      </c>
      <c r="D91" s="8" t="s">
        <v>93</v>
      </c>
      <c r="E91" s="9">
        <v>26563</v>
      </c>
      <c r="F91" s="10">
        <v>6.4236111111111117E-3</v>
      </c>
      <c r="J91" s="41">
        <f t="shared" si="1"/>
        <v>43</v>
      </c>
    </row>
    <row r="92" spans="1:10" x14ac:dyDescent="0.35">
      <c r="A92" s="38"/>
      <c r="B92" s="7" t="s">
        <v>220</v>
      </c>
      <c r="C92" s="7" t="s">
        <v>221</v>
      </c>
      <c r="D92" s="8" t="s">
        <v>99</v>
      </c>
      <c r="E92" s="9">
        <v>27658</v>
      </c>
      <c r="F92" s="10">
        <v>1.113425925925926E-2</v>
      </c>
      <c r="J92" s="41">
        <f t="shared" si="1"/>
        <v>215</v>
      </c>
    </row>
    <row r="93" spans="1:10" x14ac:dyDescent="0.35">
      <c r="A93" s="38"/>
      <c r="B93" s="7" t="s">
        <v>222</v>
      </c>
      <c r="C93" s="7" t="s">
        <v>223</v>
      </c>
      <c r="D93" s="8" t="s">
        <v>93</v>
      </c>
      <c r="E93" s="9">
        <v>27708</v>
      </c>
      <c r="F93" s="10">
        <v>8.9699074074074073E-3</v>
      </c>
      <c r="J93" s="41">
        <f t="shared" si="1"/>
        <v>149</v>
      </c>
    </row>
    <row r="94" spans="1:10" x14ac:dyDescent="0.35">
      <c r="A94" s="38"/>
      <c r="B94" s="7" t="s">
        <v>224</v>
      </c>
      <c r="C94" s="7" t="s">
        <v>225</v>
      </c>
      <c r="D94" s="8" t="s">
        <v>93</v>
      </c>
      <c r="E94" s="9">
        <v>28258</v>
      </c>
      <c r="F94" s="10">
        <v>6.0995370370370361E-3</v>
      </c>
      <c r="J94" s="41">
        <f t="shared" si="1"/>
        <v>29</v>
      </c>
    </row>
    <row r="95" spans="1:10" x14ac:dyDescent="0.35">
      <c r="A95" s="38"/>
      <c r="B95" s="7" t="s">
        <v>226</v>
      </c>
      <c r="C95" s="7" t="s">
        <v>227</v>
      </c>
      <c r="D95" s="8" t="s">
        <v>93</v>
      </c>
      <c r="E95" s="9">
        <v>27750</v>
      </c>
      <c r="F95" s="10">
        <v>5.7986111111111112E-3</v>
      </c>
      <c r="J95" s="41">
        <f t="shared" si="1"/>
        <v>13</v>
      </c>
    </row>
    <row r="96" spans="1:10" x14ac:dyDescent="0.35">
      <c r="A96" s="38"/>
      <c r="B96" s="7" t="s">
        <v>226</v>
      </c>
      <c r="C96" s="7" t="s">
        <v>228</v>
      </c>
      <c r="D96" s="8" t="s">
        <v>99</v>
      </c>
      <c r="E96" s="9">
        <v>27525</v>
      </c>
      <c r="F96" s="10">
        <v>9.7569444444444448E-3</v>
      </c>
      <c r="J96" s="41">
        <f t="shared" si="1"/>
        <v>183</v>
      </c>
    </row>
    <row r="97" spans="1:10" x14ac:dyDescent="0.35">
      <c r="A97" s="38"/>
      <c r="B97" s="7" t="s">
        <v>226</v>
      </c>
      <c r="C97" s="7" t="s">
        <v>229</v>
      </c>
      <c r="D97" s="8" t="s">
        <v>93</v>
      </c>
      <c r="E97" s="9">
        <v>27261</v>
      </c>
      <c r="F97" s="10">
        <v>6.1342592592592594E-3</v>
      </c>
      <c r="J97" s="41">
        <f t="shared" si="1"/>
        <v>31</v>
      </c>
    </row>
    <row r="98" spans="1:10" x14ac:dyDescent="0.35">
      <c r="A98" s="38"/>
      <c r="B98" s="7" t="s">
        <v>226</v>
      </c>
      <c r="C98" s="7" t="s">
        <v>230</v>
      </c>
      <c r="D98" s="8" t="s">
        <v>93</v>
      </c>
      <c r="E98" s="9">
        <v>28406</v>
      </c>
      <c r="F98" s="10">
        <v>6.1574074074074074E-3</v>
      </c>
      <c r="J98" s="41">
        <f t="shared" si="1"/>
        <v>35</v>
      </c>
    </row>
    <row r="99" spans="1:10" x14ac:dyDescent="0.35">
      <c r="A99" s="38"/>
      <c r="B99" s="7" t="s">
        <v>231</v>
      </c>
      <c r="C99" s="7" t="s">
        <v>94</v>
      </c>
      <c r="D99" s="8" t="s">
        <v>93</v>
      </c>
      <c r="E99" s="9">
        <v>28472</v>
      </c>
      <c r="F99" s="10">
        <v>6.122685185185185E-3</v>
      </c>
      <c r="J99" s="41">
        <f t="shared" si="1"/>
        <v>30</v>
      </c>
    </row>
    <row r="100" spans="1:10" x14ac:dyDescent="0.35">
      <c r="A100" s="38"/>
      <c r="B100" s="7" t="s">
        <v>232</v>
      </c>
      <c r="C100" s="7" t="s">
        <v>210</v>
      </c>
      <c r="D100" s="8" t="s">
        <v>93</v>
      </c>
      <c r="E100" s="9">
        <v>27025</v>
      </c>
      <c r="F100" s="10">
        <v>5.5671296296296302E-3</v>
      </c>
      <c r="J100" s="41">
        <f t="shared" si="1"/>
        <v>5</v>
      </c>
    </row>
    <row r="101" spans="1:10" x14ac:dyDescent="0.35">
      <c r="A101" s="38"/>
      <c r="B101" s="7" t="s">
        <v>233</v>
      </c>
      <c r="C101" s="7" t="s">
        <v>234</v>
      </c>
      <c r="D101" s="8" t="s">
        <v>93</v>
      </c>
      <c r="E101" s="9">
        <v>28041</v>
      </c>
      <c r="F101" s="10">
        <v>7.8819444444444432E-3</v>
      </c>
      <c r="J101" s="41">
        <f t="shared" si="1"/>
        <v>97</v>
      </c>
    </row>
    <row r="102" spans="1:10" x14ac:dyDescent="0.35">
      <c r="A102" s="38"/>
      <c r="B102" s="7" t="s">
        <v>233</v>
      </c>
      <c r="C102" s="7" t="s">
        <v>235</v>
      </c>
      <c r="D102" s="8" t="s">
        <v>99</v>
      </c>
      <c r="E102" s="9">
        <v>28293</v>
      </c>
      <c r="F102" s="10">
        <v>9.432870370370371E-3</v>
      </c>
      <c r="J102" s="41">
        <f t="shared" si="1"/>
        <v>177</v>
      </c>
    </row>
    <row r="103" spans="1:10" x14ac:dyDescent="0.35">
      <c r="A103" s="38"/>
      <c r="B103" s="7" t="s">
        <v>233</v>
      </c>
      <c r="C103" s="7" t="s">
        <v>96</v>
      </c>
      <c r="D103" s="8" t="s">
        <v>93</v>
      </c>
      <c r="E103" s="9">
        <v>27706</v>
      </c>
      <c r="F103" s="10">
        <v>8.9814814814814809E-3</v>
      </c>
      <c r="J103" s="41">
        <f t="shared" si="1"/>
        <v>152</v>
      </c>
    </row>
    <row r="104" spans="1:10" x14ac:dyDescent="0.35">
      <c r="A104" s="38"/>
      <c r="B104" s="7" t="s">
        <v>236</v>
      </c>
      <c r="C104" s="7" t="s">
        <v>210</v>
      </c>
      <c r="D104" s="8" t="s">
        <v>93</v>
      </c>
      <c r="E104" s="9">
        <v>27999</v>
      </c>
      <c r="F104" s="10">
        <v>8.9120370370370378E-3</v>
      </c>
      <c r="J104" s="41">
        <f t="shared" si="1"/>
        <v>145</v>
      </c>
    </row>
    <row r="105" spans="1:10" x14ac:dyDescent="0.35">
      <c r="A105" s="38"/>
      <c r="B105" s="7" t="s">
        <v>237</v>
      </c>
      <c r="C105" s="7" t="s">
        <v>238</v>
      </c>
      <c r="D105" s="8" t="s">
        <v>93</v>
      </c>
      <c r="E105" s="9">
        <v>28283</v>
      </c>
      <c r="F105" s="10">
        <v>6.5740740740740733E-3</v>
      </c>
      <c r="J105" s="41">
        <f t="shared" si="1"/>
        <v>51</v>
      </c>
    </row>
    <row r="106" spans="1:10" x14ac:dyDescent="0.35">
      <c r="A106" s="38"/>
      <c r="B106" s="7" t="s">
        <v>239</v>
      </c>
      <c r="C106" s="7" t="s">
        <v>148</v>
      </c>
      <c r="D106" s="8" t="s">
        <v>93</v>
      </c>
      <c r="E106" s="9">
        <v>27450</v>
      </c>
      <c r="F106" s="10">
        <v>6.8865740740740736E-3</v>
      </c>
      <c r="J106" s="41">
        <f t="shared" si="1"/>
        <v>61</v>
      </c>
    </row>
    <row r="107" spans="1:10" x14ac:dyDescent="0.35">
      <c r="A107" s="38"/>
      <c r="B107" s="7" t="s">
        <v>240</v>
      </c>
      <c r="C107" s="7" t="s">
        <v>241</v>
      </c>
      <c r="D107" s="8" t="s">
        <v>99</v>
      </c>
      <c r="E107" s="9">
        <v>27847</v>
      </c>
      <c r="F107" s="10">
        <v>1.0300925925925927E-2</v>
      </c>
      <c r="J107" s="41">
        <f t="shared" si="1"/>
        <v>194</v>
      </c>
    </row>
    <row r="108" spans="1:10" x14ac:dyDescent="0.35">
      <c r="A108" s="38"/>
      <c r="B108" s="7" t="s">
        <v>242</v>
      </c>
      <c r="C108" s="7" t="s">
        <v>243</v>
      </c>
      <c r="D108" s="8" t="s">
        <v>99</v>
      </c>
      <c r="E108" s="9">
        <v>27637</v>
      </c>
      <c r="F108" s="10">
        <v>1.1261574074074071E-2</v>
      </c>
      <c r="J108" s="41">
        <f t="shared" si="1"/>
        <v>217</v>
      </c>
    </row>
    <row r="109" spans="1:10" x14ac:dyDescent="0.35">
      <c r="A109" s="38"/>
      <c r="B109" s="7" t="s">
        <v>244</v>
      </c>
      <c r="C109" s="7" t="s">
        <v>196</v>
      </c>
      <c r="D109" s="8" t="s">
        <v>93</v>
      </c>
      <c r="E109" s="9">
        <v>27902</v>
      </c>
      <c r="F109" s="10">
        <v>6.1342592592592594E-3</v>
      </c>
      <c r="J109" s="41">
        <f t="shared" si="1"/>
        <v>31</v>
      </c>
    </row>
    <row r="110" spans="1:10" x14ac:dyDescent="0.35">
      <c r="A110" s="38"/>
      <c r="B110" s="7" t="s">
        <v>245</v>
      </c>
      <c r="C110" s="7" t="s">
        <v>246</v>
      </c>
      <c r="D110" s="8" t="s">
        <v>99</v>
      </c>
      <c r="E110" s="9">
        <v>27465</v>
      </c>
      <c r="F110" s="10">
        <v>1.7870370370370373E-2</v>
      </c>
      <c r="J110" s="41">
        <f t="shared" si="1"/>
        <v>276</v>
      </c>
    </row>
    <row r="111" spans="1:10" x14ac:dyDescent="0.35">
      <c r="A111" s="38"/>
      <c r="B111" s="7" t="s">
        <v>247</v>
      </c>
      <c r="C111" s="7" t="s">
        <v>112</v>
      </c>
      <c r="D111" s="8" t="s">
        <v>93</v>
      </c>
      <c r="E111" s="9">
        <v>27985</v>
      </c>
      <c r="F111" s="10">
        <v>8.1597222222222227E-3</v>
      </c>
      <c r="J111" s="41">
        <f t="shared" si="1"/>
        <v>111</v>
      </c>
    </row>
    <row r="112" spans="1:10" x14ac:dyDescent="0.35">
      <c r="A112" s="38"/>
      <c r="B112" s="7" t="s">
        <v>248</v>
      </c>
      <c r="C112" s="7" t="s">
        <v>249</v>
      </c>
      <c r="D112" s="8" t="s">
        <v>99</v>
      </c>
      <c r="E112" s="9">
        <v>27805</v>
      </c>
      <c r="F112" s="10">
        <v>1.3194444444444444E-2</v>
      </c>
      <c r="J112" s="41">
        <f t="shared" si="1"/>
        <v>244</v>
      </c>
    </row>
    <row r="113" spans="1:10" x14ac:dyDescent="0.35">
      <c r="A113" s="38"/>
      <c r="B113" s="7" t="s">
        <v>250</v>
      </c>
      <c r="C113" s="7" t="s">
        <v>200</v>
      </c>
      <c r="D113" s="8" t="s">
        <v>99</v>
      </c>
      <c r="E113" s="9">
        <v>28329</v>
      </c>
      <c r="F113" s="10">
        <v>1.3379629629629628E-2</v>
      </c>
      <c r="J113" s="41">
        <f t="shared" si="1"/>
        <v>251</v>
      </c>
    </row>
    <row r="114" spans="1:10" x14ac:dyDescent="0.35">
      <c r="A114" s="38"/>
      <c r="B114" s="7" t="s">
        <v>251</v>
      </c>
      <c r="C114" s="7" t="s">
        <v>252</v>
      </c>
      <c r="D114" s="8" t="s">
        <v>99</v>
      </c>
      <c r="E114" s="9">
        <v>28355</v>
      </c>
      <c r="F114" s="10">
        <v>1.2847222222222223E-2</v>
      </c>
      <c r="J114" s="41">
        <f t="shared" si="1"/>
        <v>240</v>
      </c>
    </row>
    <row r="115" spans="1:10" x14ac:dyDescent="0.35">
      <c r="A115" s="38"/>
      <c r="B115" s="7" t="s">
        <v>253</v>
      </c>
      <c r="C115" s="7" t="s">
        <v>162</v>
      </c>
      <c r="D115" s="8" t="s">
        <v>93</v>
      </c>
      <c r="E115" s="9">
        <v>27861</v>
      </c>
      <c r="F115" s="10">
        <v>8.1018518518518514E-3</v>
      </c>
      <c r="J115" s="41">
        <f t="shared" si="1"/>
        <v>108</v>
      </c>
    </row>
    <row r="116" spans="1:10" x14ac:dyDescent="0.35">
      <c r="A116" s="38"/>
      <c r="B116" s="7" t="s">
        <v>253</v>
      </c>
      <c r="C116" s="7" t="s">
        <v>191</v>
      </c>
      <c r="D116" s="8" t="s">
        <v>99</v>
      </c>
      <c r="E116" s="9">
        <v>28394</v>
      </c>
      <c r="F116" s="10">
        <v>7.7083333333333335E-3</v>
      </c>
      <c r="J116" s="41">
        <f t="shared" si="1"/>
        <v>90</v>
      </c>
    </row>
    <row r="117" spans="1:10" x14ac:dyDescent="0.35">
      <c r="A117" s="38"/>
      <c r="B117" s="7" t="s">
        <v>253</v>
      </c>
      <c r="C117" s="7" t="s">
        <v>198</v>
      </c>
      <c r="D117" s="8" t="s">
        <v>99</v>
      </c>
      <c r="E117" s="9">
        <v>26834</v>
      </c>
      <c r="F117" s="10">
        <v>9.7685185185185184E-3</v>
      </c>
      <c r="J117" s="41">
        <f t="shared" si="1"/>
        <v>184</v>
      </c>
    </row>
    <row r="118" spans="1:10" x14ac:dyDescent="0.35">
      <c r="A118" s="38"/>
      <c r="B118" s="7" t="s">
        <v>254</v>
      </c>
      <c r="C118" s="7" t="s">
        <v>216</v>
      </c>
      <c r="D118" s="8" t="s">
        <v>93</v>
      </c>
      <c r="E118" s="9">
        <v>27256</v>
      </c>
      <c r="F118" s="10">
        <v>7.4074074074074068E-3</v>
      </c>
      <c r="J118" s="41">
        <f t="shared" si="1"/>
        <v>80</v>
      </c>
    </row>
    <row r="119" spans="1:10" x14ac:dyDescent="0.35">
      <c r="A119" s="38"/>
      <c r="B119" s="7" t="s">
        <v>255</v>
      </c>
      <c r="C119" s="7" t="s">
        <v>256</v>
      </c>
      <c r="D119" s="8" t="s">
        <v>93</v>
      </c>
      <c r="E119" s="9">
        <v>27436</v>
      </c>
      <c r="F119" s="10">
        <v>9.0277777777777787E-3</v>
      </c>
      <c r="J119" s="41">
        <f t="shared" si="1"/>
        <v>154</v>
      </c>
    </row>
    <row r="120" spans="1:10" x14ac:dyDescent="0.35">
      <c r="A120" s="38"/>
      <c r="B120" s="7" t="s">
        <v>255</v>
      </c>
      <c r="C120" s="7" t="s">
        <v>186</v>
      </c>
      <c r="D120" s="8" t="s">
        <v>99</v>
      </c>
      <c r="E120" s="9">
        <v>28460</v>
      </c>
      <c r="F120" s="10">
        <v>1.3738425925925926E-2</v>
      </c>
      <c r="J120" s="41">
        <f t="shared" si="1"/>
        <v>253</v>
      </c>
    </row>
    <row r="121" spans="1:10" x14ac:dyDescent="0.35">
      <c r="A121" s="38"/>
      <c r="B121" s="7" t="s">
        <v>255</v>
      </c>
      <c r="C121" s="7" t="s">
        <v>200</v>
      </c>
      <c r="D121" s="8" t="s">
        <v>99</v>
      </c>
      <c r="E121" s="9">
        <v>27786</v>
      </c>
      <c r="F121" s="10">
        <v>8.8773148148148153E-3</v>
      </c>
      <c r="J121" s="41">
        <f t="shared" si="1"/>
        <v>141</v>
      </c>
    </row>
    <row r="122" spans="1:10" x14ac:dyDescent="0.35">
      <c r="A122" s="38"/>
      <c r="B122" s="7" t="s">
        <v>257</v>
      </c>
      <c r="C122" s="7" t="s">
        <v>249</v>
      </c>
      <c r="D122" s="8" t="s">
        <v>99</v>
      </c>
      <c r="E122" s="9">
        <v>28276</v>
      </c>
      <c r="F122" s="10">
        <v>1.0983796296296297E-2</v>
      </c>
      <c r="J122" s="41">
        <f t="shared" si="1"/>
        <v>211</v>
      </c>
    </row>
    <row r="123" spans="1:10" x14ac:dyDescent="0.35">
      <c r="A123" s="38"/>
      <c r="B123" s="7" t="s">
        <v>258</v>
      </c>
      <c r="C123" s="7" t="s">
        <v>259</v>
      </c>
      <c r="D123" s="8" t="s">
        <v>99</v>
      </c>
      <c r="E123" s="9">
        <v>27878</v>
      </c>
      <c r="F123" s="10">
        <v>8.2060185185185187E-3</v>
      </c>
      <c r="J123" s="41">
        <f t="shared" si="1"/>
        <v>114</v>
      </c>
    </row>
    <row r="124" spans="1:10" x14ac:dyDescent="0.35">
      <c r="A124" s="38"/>
      <c r="B124" s="7" t="s">
        <v>260</v>
      </c>
      <c r="C124" s="7" t="s">
        <v>261</v>
      </c>
      <c r="D124" s="8" t="s">
        <v>93</v>
      </c>
      <c r="E124" s="9">
        <v>28090</v>
      </c>
      <c r="F124" s="10">
        <v>6.1342592592592594E-3</v>
      </c>
      <c r="J124" s="41">
        <f t="shared" si="1"/>
        <v>31</v>
      </c>
    </row>
    <row r="125" spans="1:10" x14ac:dyDescent="0.35">
      <c r="A125" s="38"/>
      <c r="B125" s="7" t="s">
        <v>262</v>
      </c>
      <c r="C125" s="7" t="s">
        <v>263</v>
      </c>
      <c r="D125" s="8" t="s">
        <v>93</v>
      </c>
      <c r="E125" s="9">
        <v>28373</v>
      </c>
      <c r="F125" s="10">
        <v>5.9490740740740745E-3</v>
      </c>
      <c r="J125" s="41">
        <f t="shared" si="1"/>
        <v>17</v>
      </c>
    </row>
    <row r="126" spans="1:10" x14ac:dyDescent="0.35">
      <c r="A126" s="38"/>
      <c r="B126" s="7" t="s">
        <v>264</v>
      </c>
      <c r="C126" s="7" t="s">
        <v>228</v>
      </c>
      <c r="D126" s="8" t="s">
        <v>99</v>
      </c>
      <c r="E126" s="9">
        <v>27591</v>
      </c>
      <c r="F126" s="10">
        <v>1.8749999999999999E-2</v>
      </c>
      <c r="J126" s="41">
        <f t="shared" si="1"/>
        <v>279</v>
      </c>
    </row>
    <row r="127" spans="1:10" x14ac:dyDescent="0.35">
      <c r="A127" s="38"/>
      <c r="B127" s="7" t="s">
        <v>265</v>
      </c>
      <c r="C127" s="7" t="s">
        <v>196</v>
      </c>
      <c r="D127" s="8" t="s">
        <v>93</v>
      </c>
      <c r="E127" s="9">
        <v>28246</v>
      </c>
      <c r="F127" s="10">
        <v>7.2569444444444443E-3</v>
      </c>
      <c r="J127" s="41">
        <f t="shared" si="1"/>
        <v>72</v>
      </c>
    </row>
    <row r="128" spans="1:10" x14ac:dyDescent="0.35">
      <c r="A128" s="38"/>
      <c r="B128" s="7" t="s">
        <v>266</v>
      </c>
      <c r="C128" s="7" t="s">
        <v>267</v>
      </c>
      <c r="D128" s="8" t="s">
        <v>99</v>
      </c>
      <c r="E128" s="9">
        <v>27472</v>
      </c>
      <c r="F128" s="10">
        <v>1.0416666666666666E-2</v>
      </c>
      <c r="J128" s="41">
        <f t="shared" si="1"/>
        <v>197</v>
      </c>
    </row>
    <row r="129" spans="1:10" x14ac:dyDescent="0.35">
      <c r="A129" s="38"/>
      <c r="B129" s="7" t="s">
        <v>268</v>
      </c>
      <c r="C129" s="7" t="s">
        <v>269</v>
      </c>
      <c r="D129" s="8" t="s">
        <v>99</v>
      </c>
      <c r="E129" s="9">
        <v>28423</v>
      </c>
      <c r="F129" s="10">
        <v>7.905092592592592E-3</v>
      </c>
      <c r="J129" s="41">
        <f t="shared" si="1"/>
        <v>98</v>
      </c>
    </row>
    <row r="130" spans="1:10" x14ac:dyDescent="0.35">
      <c r="A130" s="38"/>
      <c r="B130" s="7" t="s">
        <v>270</v>
      </c>
      <c r="C130" s="7" t="s">
        <v>271</v>
      </c>
      <c r="D130" s="8" t="s">
        <v>99</v>
      </c>
      <c r="E130" s="9">
        <v>27932</v>
      </c>
      <c r="F130" s="10">
        <v>1.3368055555555557E-2</v>
      </c>
      <c r="J130" s="41">
        <f t="shared" si="1"/>
        <v>249</v>
      </c>
    </row>
    <row r="131" spans="1:10" x14ac:dyDescent="0.35">
      <c r="A131" s="38"/>
      <c r="B131" s="7" t="s">
        <v>272</v>
      </c>
      <c r="C131" s="7" t="s">
        <v>234</v>
      </c>
      <c r="D131" s="8" t="s">
        <v>93</v>
      </c>
      <c r="E131" s="9">
        <v>27747</v>
      </c>
      <c r="F131" s="10">
        <v>7.1527777777777787E-3</v>
      </c>
      <c r="J131" s="41">
        <f t="shared" si="1"/>
        <v>68</v>
      </c>
    </row>
    <row r="132" spans="1:10" x14ac:dyDescent="0.35">
      <c r="A132" s="38"/>
      <c r="B132" s="7" t="s">
        <v>272</v>
      </c>
      <c r="C132" s="7" t="s">
        <v>273</v>
      </c>
      <c r="D132" s="8" t="s">
        <v>93</v>
      </c>
      <c r="E132" s="9">
        <v>27437</v>
      </c>
      <c r="F132" s="10">
        <v>8.3912037037037045E-3</v>
      </c>
      <c r="J132" s="41">
        <f t="shared" si="1"/>
        <v>119</v>
      </c>
    </row>
    <row r="133" spans="1:10" x14ac:dyDescent="0.35">
      <c r="A133" s="38"/>
      <c r="B133" s="7" t="s">
        <v>274</v>
      </c>
      <c r="C133" s="7" t="s">
        <v>157</v>
      </c>
      <c r="D133" s="8" t="s">
        <v>99</v>
      </c>
      <c r="E133" s="9">
        <v>27330</v>
      </c>
      <c r="F133" s="10">
        <v>1.0763888888888891E-2</v>
      </c>
      <c r="J133" s="41">
        <f t="shared" si="1"/>
        <v>210</v>
      </c>
    </row>
    <row r="134" spans="1:10" x14ac:dyDescent="0.35">
      <c r="A134" s="38"/>
      <c r="B134" s="7" t="s">
        <v>274</v>
      </c>
      <c r="C134" s="7" t="s">
        <v>275</v>
      </c>
      <c r="D134" s="8" t="s">
        <v>99</v>
      </c>
      <c r="E134" s="9">
        <v>27586</v>
      </c>
      <c r="F134" s="10">
        <v>1.3888888888888888E-2</v>
      </c>
      <c r="J134" s="41">
        <f t="shared" si="1"/>
        <v>260</v>
      </c>
    </row>
    <row r="135" spans="1:10" x14ac:dyDescent="0.35">
      <c r="A135" s="38"/>
      <c r="B135" s="7" t="s">
        <v>276</v>
      </c>
      <c r="C135" s="7" t="s">
        <v>277</v>
      </c>
      <c r="D135" s="8" t="s">
        <v>93</v>
      </c>
      <c r="E135" s="9">
        <v>27341</v>
      </c>
      <c r="F135" s="10">
        <v>6.2037037037037043E-3</v>
      </c>
      <c r="J135" s="41">
        <f t="shared" si="1"/>
        <v>38</v>
      </c>
    </row>
    <row r="136" spans="1:10" x14ac:dyDescent="0.35">
      <c r="A136" s="38"/>
      <c r="B136" s="7" t="s">
        <v>278</v>
      </c>
      <c r="C136" s="7" t="s">
        <v>114</v>
      </c>
      <c r="D136" s="8" t="s">
        <v>99</v>
      </c>
      <c r="E136" s="9">
        <v>27641</v>
      </c>
      <c r="F136" s="10">
        <v>1.3888888888888888E-2</v>
      </c>
      <c r="J136" s="41">
        <f t="shared" si="1"/>
        <v>260</v>
      </c>
    </row>
    <row r="137" spans="1:10" x14ac:dyDescent="0.35">
      <c r="A137" s="38"/>
      <c r="B137" s="7" t="s">
        <v>279</v>
      </c>
      <c r="C137" s="7" t="s">
        <v>165</v>
      </c>
      <c r="D137" s="8" t="s">
        <v>99</v>
      </c>
      <c r="E137" s="9">
        <v>28270</v>
      </c>
      <c r="F137" s="10">
        <v>7.6041666666666662E-3</v>
      </c>
      <c r="J137" s="41">
        <f t="shared" si="1"/>
        <v>88</v>
      </c>
    </row>
    <row r="138" spans="1:10" x14ac:dyDescent="0.35">
      <c r="A138" s="38"/>
      <c r="B138" s="7" t="s">
        <v>280</v>
      </c>
      <c r="C138" s="7" t="s">
        <v>281</v>
      </c>
      <c r="D138" s="8" t="s">
        <v>99</v>
      </c>
      <c r="E138" s="9">
        <v>27658</v>
      </c>
      <c r="F138" s="10">
        <v>1.1736111111111109E-2</v>
      </c>
      <c r="J138" s="41">
        <f t="shared" ref="J138:J201" si="2">RANK(F138,$F$9:$F$290,1)</f>
        <v>225</v>
      </c>
    </row>
    <row r="139" spans="1:10" x14ac:dyDescent="0.35">
      <c r="A139" s="38"/>
      <c r="B139" s="7" t="s">
        <v>282</v>
      </c>
      <c r="C139" s="7" t="s">
        <v>146</v>
      </c>
      <c r="D139" s="8" t="s">
        <v>93</v>
      </c>
      <c r="E139" s="9">
        <v>27322</v>
      </c>
      <c r="F139" s="10">
        <v>9.3749999999999997E-3</v>
      </c>
      <c r="J139" s="41">
        <f t="shared" si="2"/>
        <v>169</v>
      </c>
    </row>
    <row r="140" spans="1:10" x14ac:dyDescent="0.35">
      <c r="A140" s="38"/>
      <c r="B140" s="7" t="s">
        <v>283</v>
      </c>
      <c r="C140" s="7" t="s">
        <v>284</v>
      </c>
      <c r="D140" s="8" t="s">
        <v>99</v>
      </c>
      <c r="E140" s="9">
        <v>27484</v>
      </c>
      <c r="F140" s="10">
        <v>8.8888888888888889E-3</v>
      </c>
      <c r="J140" s="41">
        <f t="shared" si="2"/>
        <v>143</v>
      </c>
    </row>
    <row r="141" spans="1:10" x14ac:dyDescent="0.35">
      <c r="A141" s="38"/>
      <c r="B141" s="7" t="s">
        <v>285</v>
      </c>
      <c r="C141" s="7" t="s">
        <v>286</v>
      </c>
      <c r="D141" s="8" t="s">
        <v>93</v>
      </c>
      <c r="E141" s="9">
        <v>27606</v>
      </c>
      <c r="F141" s="10">
        <v>6.0185185185185177E-3</v>
      </c>
      <c r="J141" s="41">
        <f t="shared" si="2"/>
        <v>23</v>
      </c>
    </row>
    <row r="142" spans="1:10" x14ac:dyDescent="0.35">
      <c r="A142" s="38"/>
      <c r="B142" s="7" t="s">
        <v>287</v>
      </c>
      <c r="C142" s="7" t="s">
        <v>288</v>
      </c>
      <c r="D142" s="8" t="s">
        <v>99</v>
      </c>
      <c r="E142" s="9">
        <v>27821</v>
      </c>
      <c r="F142" s="10">
        <v>1.1400462962962965E-2</v>
      </c>
      <c r="J142" s="41">
        <f t="shared" si="2"/>
        <v>221</v>
      </c>
    </row>
    <row r="143" spans="1:10" x14ac:dyDescent="0.35">
      <c r="A143" s="38"/>
      <c r="B143" s="7" t="s">
        <v>287</v>
      </c>
      <c r="C143" s="7" t="s">
        <v>289</v>
      </c>
      <c r="D143" s="8" t="s">
        <v>99</v>
      </c>
      <c r="E143" s="9">
        <v>27829</v>
      </c>
      <c r="F143" s="10">
        <v>8.8541666666666664E-3</v>
      </c>
      <c r="J143" s="41">
        <f t="shared" si="2"/>
        <v>137</v>
      </c>
    </row>
    <row r="144" spans="1:10" x14ac:dyDescent="0.35">
      <c r="A144" s="38"/>
      <c r="B144" s="7" t="s">
        <v>287</v>
      </c>
      <c r="C144" s="7" t="s">
        <v>228</v>
      </c>
      <c r="D144" s="8" t="s">
        <v>99</v>
      </c>
      <c r="E144" s="9">
        <v>27796</v>
      </c>
      <c r="F144" s="10">
        <v>1.40625E-2</v>
      </c>
      <c r="J144" s="41">
        <f t="shared" si="2"/>
        <v>262</v>
      </c>
    </row>
    <row r="145" spans="1:10" x14ac:dyDescent="0.35">
      <c r="A145" s="38"/>
      <c r="B145" s="7" t="s">
        <v>287</v>
      </c>
      <c r="C145" s="7" t="s">
        <v>290</v>
      </c>
      <c r="D145" s="8" t="s">
        <v>99</v>
      </c>
      <c r="E145" s="9">
        <v>27798</v>
      </c>
      <c r="F145" s="10">
        <v>8.8888888888888889E-3</v>
      </c>
      <c r="J145" s="41">
        <f t="shared" si="2"/>
        <v>143</v>
      </c>
    </row>
    <row r="146" spans="1:10" x14ac:dyDescent="0.35">
      <c r="A146" s="38"/>
      <c r="B146" s="7" t="s">
        <v>291</v>
      </c>
      <c r="C146" s="7" t="s">
        <v>292</v>
      </c>
      <c r="D146" s="8" t="s">
        <v>99</v>
      </c>
      <c r="E146" s="9">
        <v>27562</v>
      </c>
      <c r="F146" s="10">
        <v>1.0439814814814813E-2</v>
      </c>
      <c r="J146" s="41">
        <f t="shared" si="2"/>
        <v>203</v>
      </c>
    </row>
    <row r="147" spans="1:10" x14ac:dyDescent="0.35">
      <c r="A147" s="38"/>
      <c r="B147" s="7" t="s">
        <v>293</v>
      </c>
      <c r="C147" s="7" t="s">
        <v>294</v>
      </c>
      <c r="D147" s="8" t="s">
        <v>99</v>
      </c>
      <c r="E147" s="9">
        <v>28101</v>
      </c>
      <c r="F147" s="10">
        <v>1.0462962962962964E-2</v>
      </c>
      <c r="J147" s="41">
        <f t="shared" si="2"/>
        <v>204</v>
      </c>
    </row>
    <row r="148" spans="1:10" x14ac:dyDescent="0.35">
      <c r="A148" s="38"/>
      <c r="B148" s="7" t="s">
        <v>295</v>
      </c>
      <c r="C148" s="7" t="s">
        <v>296</v>
      </c>
      <c r="D148" s="8" t="s">
        <v>99</v>
      </c>
      <c r="E148" s="9">
        <v>28268</v>
      </c>
      <c r="F148" s="10">
        <v>8.3796296296296292E-3</v>
      </c>
      <c r="J148" s="41">
        <f t="shared" si="2"/>
        <v>117</v>
      </c>
    </row>
    <row r="149" spans="1:10" x14ac:dyDescent="0.35">
      <c r="A149" s="38"/>
      <c r="B149" s="7" t="s">
        <v>297</v>
      </c>
      <c r="C149" s="7" t="s">
        <v>298</v>
      </c>
      <c r="D149" s="8" t="s">
        <v>99</v>
      </c>
      <c r="E149" s="9">
        <v>27954</v>
      </c>
      <c r="F149" s="10">
        <v>1.0555555555555554E-2</v>
      </c>
      <c r="J149" s="41">
        <f t="shared" si="2"/>
        <v>207</v>
      </c>
    </row>
    <row r="150" spans="1:10" x14ac:dyDescent="0.35">
      <c r="A150" s="38"/>
      <c r="B150" s="7" t="s">
        <v>299</v>
      </c>
      <c r="C150" s="7" t="s">
        <v>158</v>
      </c>
      <c r="D150" s="8" t="s">
        <v>99</v>
      </c>
      <c r="E150" s="9">
        <v>27028</v>
      </c>
      <c r="F150" s="10">
        <v>1.383101851851852E-2</v>
      </c>
      <c r="J150" s="41">
        <f t="shared" si="2"/>
        <v>257</v>
      </c>
    </row>
    <row r="151" spans="1:10" x14ac:dyDescent="0.35">
      <c r="A151" s="38"/>
      <c r="B151" s="7" t="s">
        <v>299</v>
      </c>
      <c r="C151" s="7" t="s">
        <v>198</v>
      </c>
      <c r="D151" s="8" t="s">
        <v>99</v>
      </c>
      <c r="E151" s="9">
        <v>27710</v>
      </c>
      <c r="F151" s="10">
        <v>1.1574074074074075E-2</v>
      </c>
      <c r="J151" s="41">
        <f t="shared" si="2"/>
        <v>223</v>
      </c>
    </row>
    <row r="152" spans="1:10" x14ac:dyDescent="0.35">
      <c r="A152" s="38"/>
      <c r="B152" s="7" t="s">
        <v>300</v>
      </c>
      <c r="C152" s="7" t="s">
        <v>94</v>
      </c>
      <c r="D152" s="8" t="s">
        <v>93</v>
      </c>
      <c r="E152" s="9">
        <v>27438</v>
      </c>
      <c r="F152" s="10">
        <v>1.4988425925925926E-2</v>
      </c>
      <c r="J152" s="41">
        <f t="shared" si="2"/>
        <v>267</v>
      </c>
    </row>
    <row r="153" spans="1:10" x14ac:dyDescent="0.35">
      <c r="A153" s="38"/>
      <c r="B153" s="7" t="s">
        <v>300</v>
      </c>
      <c r="C153" s="7" t="s">
        <v>210</v>
      </c>
      <c r="D153" s="8" t="s">
        <v>93</v>
      </c>
      <c r="E153" s="9">
        <v>28096</v>
      </c>
      <c r="F153" s="10">
        <v>5.9606481481481489E-3</v>
      </c>
      <c r="J153" s="41">
        <f t="shared" si="2"/>
        <v>18</v>
      </c>
    </row>
    <row r="154" spans="1:10" x14ac:dyDescent="0.35">
      <c r="A154" s="38"/>
      <c r="B154" s="7" t="s">
        <v>301</v>
      </c>
      <c r="C154" s="7" t="s">
        <v>196</v>
      </c>
      <c r="D154" s="8" t="s">
        <v>93</v>
      </c>
      <c r="E154" s="9">
        <v>27745</v>
      </c>
      <c r="F154" s="10">
        <v>7.106481481481481E-3</v>
      </c>
      <c r="J154" s="41">
        <f t="shared" si="2"/>
        <v>66</v>
      </c>
    </row>
    <row r="155" spans="1:10" x14ac:dyDescent="0.35">
      <c r="A155" s="38"/>
      <c r="B155" s="7" t="s">
        <v>302</v>
      </c>
      <c r="C155" s="7" t="s">
        <v>303</v>
      </c>
      <c r="D155" s="8" t="s">
        <v>99</v>
      </c>
      <c r="E155" s="9">
        <v>27783</v>
      </c>
      <c r="F155" s="10">
        <v>1.283564814814815E-2</v>
      </c>
      <c r="J155" s="41">
        <f t="shared" si="2"/>
        <v>239</v>
      </c>
    </row>
    <row r="156" spans="1:10" x14ac:dyDescent="0.35">
      <c r="A156" s="38"/>
      <c r="B156" s="7" t="s">
        <v>304</v>
      </c>
      <c r="C156" s="7" t="s">
        <v>305</v>
      </c>
      <c r="D156" s="8" t="s">
        <v>99</v>
      </c>
      <c r="E156" s="9">
        <v>27535</v>
      </c>
      <c r="F156" s="10">
        <v>1.1111111111111112E-2</v>
      </c>
      <c r="J156" s="41">
        <f t="shared" si="2"/>
        <v>214</v>
      </c>
    </row>
    <row r="157" spans="1:10" x14ac:dyDescent="0.35">
      <c r="A157" s="38"/>
      <c r="B157" s="7" t="s">
        <v>304</v>
      </c>
      <c r="C157" s="7" t="s">
        <v>139</v>
      </c>
      <c r="D157" s="8" t="s">
        <v>99</v>
      </c>
      <c r="E157" s="9">
        <v>28404</v>
      </c>
      <c r="F157" s="10">
        <v>9.3749999999999997E-3</v>
      </c>
      <c r="J157" s="41">
        <f t="shared" si="2"/>
        <v>169</v>
      </c>
    </row>
    <row r="158" spans="1:10" x14ac:dyDescent="0.35">
      <c r="A158" s="38"/>
      <c r="B158" s="7" t="s">
        <v>304</v>
      </c>
      <c r="C158" s="7" t="s">
        <v>139</v>
      </c>
      <c r="D158" s="8" t="s">
        <v>99</v>
      </c>
      <c r="E158" s="9">
        <v>27406</v>
      </c>
      <c r="F158" s="10">
        <v>1.3194444444444444E-2</v>
      </c>
      <c r="J158" s="41">
        <f t="shared" si="2"/>
        <v>244</v>
      </c>
    </row>
    <row r="159" spans="1:10" x14ac:dyDescent="0.35">
      <c r="A159" s="38"/>
      <c r="B159" s="7" t="s">
        <v>306</v>
      </c>
      <c r="C159" s="7" t="s">
        <v>307</v>
      </c>
      <c r="D159" s="8" t="s">
        <v>93</v>
      </c>
      <c r="E159" s="9">
        <v>27758</v>
      </c>
      <c r="F159" s="10">
        <v>9.2013888888888892E-3</v>
      </c>
      <c r="J159" s="41">
        <f t="shared" si="2"/>
        <v>163</v>
      </c>
    </row>
    <row r="160" spans="1:10" x14ac:dyDescent="0.35">
      <c r="A160" s="38"/>
      <c r="B160" s="7" t="s">
        <v>308</v>
      </c>
      <c r="C160" s="7" t="s">
        <v>309</v>
      </c>
      <c r="D160" s="8" t="s">
        <v>93</v>
      </c>
      <c r="E160" s="9"/>
      <c r="F160" s="10">
        <v>8.7500000000000008E-3</v>
      </c>
      <c r="J160" s="41">
        <f t="shared" si="2"/>
        <v>131</v>
      </c>
    </row>
    <row r="161" spans="1:10" x14ac:dyDescent="0.35">
      <c r="A161" s="38"/>
      <c r="B161" s="7" t="s">
        <v>310</v>
      </c>
      <c r="C161" s="7" t="s">
        <v>137</v>
      </c>
      <c r="D161" s="8" t="s">
        <v>93</v>
      </c>
      <c r="E161" s="9">
        <v>27529</v>
      </c>
      <c r="F161" s="10">
        <v>8.7500000000000008E-3</v>
      </c>
      <c r="J161" s="41">
        <f t="shared" si="2"/>
        <v>131</v>
      </c>
    </row>
    <row r="162" spans="1:10" x14ac:dyDescent="0.35">
      <c r="A162" s="38"/>
      <c r="B162" s="7" t="s">
        <v>311</v>
      </c>
      <c r="C162" s="7" t="s">
        <v>312</v>
      </c>
      <c r="D162" s="8" t="s">
        <v>93</v>
      </c>
      <c r="E162" s="9">
        <v>28139</v>
      </c>
      <c r="F162" s="10">
        <v>6.2962962962962964E-3</v>
      </c>
      <c r="J162" s="41">
        <f t="shared" si="2"/>
        <v>40</v>
      </c>
    </row>
    <row r="163" spans="1:10" x14ac:dyDescent="0.35">
      <c r="A163" s="38"/>
      <c r="B163" s="7" t="s">
        <v>313</v>
      </c>
      <c r="C163" s="7" t="s">
        <v>314</v>
      </c>
      <c r="D163" s="8" t="s">
        <v>99</v>
      </c>
      <c r="E163" s="9">
        <v>27862</v>
      </c>
      <c r="F163" s="10">
        <v>1.1979166666666666E-2</v>
      </c>
      <c r="J163" s="41">
        <f t="shared" si="2"/>
        <v>231</v>
      </c>
    </row>
    <row r="164" spans="1:10" x14ac:dyDescent="0.35">
      <c r="A164" s="38"/>
      <c r="B164" s="7" t="s">
        <v>315</v>
      </c>
      <c r="C164" s="7" t="s">
        <v>219</v>
      </c>
      <c r="D164" s="8" t="s">
        <v>93</v>
      </c>
      <c r="E164" s="9">
        <v>28063</v>
      </c>
      <c r="F164" s="10">
        <v>7.1990740740740739E-3</v>
      </c>
      <c r="J164" s="41">
        <f t="shared" si="2"/>
        <v>71</v>
      </c>
    </row>
    <row r="165" spans="1:10" x14ac:dyDescent="0.35">
      <c r="A165" s="38"/>
      <c r="B165" s="7" t="s">
        <v>316</v>
      </c>
      <c r="C165" s="7" t="s">
        <v>317</v>
      </c>
      <c r="D165" s="8" t="s">
        <v>99</v>
      </c>
      <c r="E165" s="9">
        <v>27628</v>
      </c>
      <c r="F165" s="10">
        <v>1.2893518518518519E-2</v>
      </c>
      <c r="J165" s="41">
        <f t="shared" si="2"/>
        <v>241</v>
      </c>
    </row>
    <row r="166" spans="1:10" x14ac:dyDescent="0.35">
      <c r="A166" s="38"/>
      <c r="B166" s="7" t="s">
        <v>318</v>
      </c>
      <c r="C166" s="7" t="s">
        <v>161</v>
      </c>
      <c r="D166" s="8" t="s">
        <v>99</v>
      </c>
      <c r="E166" s="9">
        <v>28032</v>
      </c>
      <c r="F166" s="10">
        <v>1.1261574074074071E-2</v>
      </c>
      <c r="J166" s="41">
        <f t="shared" si="2"/>
        <v>217</v>
      </c>
    </row>
    <row r="167" spans="1:10" x14ac:dyDescent="0.35">
      <c r="A167" s="38"/>
      <c r="B167" s="7" t="s">
        <v>319</v>
      </c>
      <c r="C167" s="7" t="s">
        <v>320</v>
      </c>
      <c r="D167" s="8" t="s">
        <v>99</v>
      </c>
      <c r="E167" s="9">
        <v>27011</v>
      </c>
      <c r="F167" s="10">
        <v>9.6527777777777775E-3</v>
      </c>
      <c r="J167" s="41">
        <f t="shared" si="2"/>
        <v>181</v>
      </c>
    </row>
    <row r="168" spans="1:10" x14ac:dyDescent="0.35">
      <c r="A168" s="38"/>
      <c r="B168" s="7" t="s">
        <v>321</v>
      </c>
      <c r="C168" s="7" t="s">
        <v>322</v>
      </c>
      <c r="D168" s="8" t="s">
        <v>93</v>
      </c>
      <c r="E168" s="9">
        <v>27968</v>
      </c>
      <c r="F168" s="10">
        <v>6.1921296296296299E-3</v>
      </c>
      <c r="J168" s="41">
        <f t="shared" si="2"/>
        <v>37</v>
      </c>
    </row>
    <row r="169" spans="1:10" x14ac:dyDescent="0.35">
      <c r="A169" s="38"/>
      <c r="B169" s="7" t="s">
        <v>323</v>
      </c>
      <c r="C169" s="7" t="s">
        <v>324</v>
      </c>
      <c r="D169" s="8" t="s">
        <v>99</v>
      </c>
      <c r="E169" s="9">
        <v>28219</v>
      </c>
      <c r="F169" s="10">
        <v>1.40625E-2</v>
      </c>
      <c r="J169" s="41">
        <f t="shared" si="2"/>
        <v>262</v>
      </c>
    </row>
    <row r="170" spans="1:10" x14ac:dyDescent="0.35">
      <c r="A170" s="38"/>
      <c r="B170" s="7" t="s">
        <v>323</v>
      </c>
      <c r="C170" s="7" t="s">
        <v>144</v>
      </c>
      <c r="D170" s="8" t="s">
        <v>99</v>
      </c>
      <c r="E170" s="9">
        <v>27328</v>
      </c>
      <c r="F170" s="10">
        <v>7.4305555555555548E-3</v>
      </c>
      <c r="J170" s="41">
        <f t="shared" si="2"/>
        <v>82</v>
      </c>
    </row>
    <row r="171" spans="1:10" x14ac:dyDescent="0.35">
      <c r="A171" s="38"/>
      <c r="B171" s="7" t="s">
        <v>323</v>
      </c>
      <c r="C171" s="7" t="s">
        <v>144</v>
      </c>
      <c r="D171" s="8" t="s">
        <v>99</v>
      </c>
      <c r="E171" s="9">
        <v>27849</v>
      </c>
      <c r="F171" s="10">
        <v>1.0416666666666666E-2</v>
      </c>
      <c r="J171" s="41">
        <f t="shared" si="2"/>
        <v>197</v>
      </c>
    </row>
    <row r="172" spans="1:10" x14ac:dyDescent="0.35">
      <c r="A172" s="38"/>
      <c r="B172" s="7" t="s">
        <v>323</v>
      </c>
      <c r="C172" s="7" t="s">
        <v>144</v>
      </c>
      <c r="D172" s="8" t="s">
        <v>99</v>
      </c>
      <c r="E172" s="9">
        <v>28361</v>
      </c>
      <c r="F172" s="10">
        <v>1.1886574074074075E-2</v>
      </c>
      <c r="J172" s="41">
        <f t="shared" si="2"/>
        <v>229</v>
      </c>
    </row>
    <row r="173" spans="1:10" x14ac:dyDescent="0.35">
      <c r="A173" s="38"/>
      <c r="B173" s="7" t="s">
        <v>323</v>
      </c>
      <c r="C173" s="7" t="s">
        <v>325</v>
      </c>
      <c r="D173" s="8" t="s">
        <v>93</v>
      </c>
      <c r="E173" s="9">
        <v>28413</v>
      </c>
      <c r="F173" s="10">
        <v>7.3842592592592597E-3</v>
      </c>
      <c r="J173" s="41">
        <f t="shared" si="2"/>
        <v>79</v>
      </c>
    </row>
    <row r="174" spans="1:10" x14ac:dyDescent="0.35">
      <c r="A174" s="38"/>
      <c r="B174" s="7" t="s">
        <v>323</v>
      </c>
      <c r="C174" s="7" t="s">
        <v>326</v>
      </c>
      <c r="D174" s="8" t="s">
        <v>99</v>
      </c>
      <c r="E174" s="9">
        <v>27417</v>
      </c>
      <c r="F174" s="10">
        <v>1.3252314814814814E-2</v>
      </c>
      <c r="J174" s="41">
        <f t="shared" si="2"/>
        <v>248</v>
      </c>
    </row>
    <row r="175" spans="1:10" x14ac:dyDescent="0.35">
      <c r="A175" s="38"/>
      <c r="B175" s="7" t="s">
        <v>323</v>
      </c>
      <c r="C175" s="7" t="s">
        <v>114</v>
      </c>
      <c r="D175" s="8" t="s">
        <v>99</v>
      </c>
      <c r="E175" s="9"/>
      <c r="F175" s="10">
        <v>1.7870370370370373E-2</v>
      </c>
      <c r="J175" s="41">
        <f t="shared" si="2"/>
        <v>276</v>
      </c>
    </row>
    <row r="176" spans="1:10" x14ac:dyDescent="0.35">
      <c r="A176" s="38"/>
      <c r="B176" s="7" t="s">
        <v>327</v>
      </c>
      <c r="C176" s="7" t="s">
        <v>328</v>
      </c>
      <c r="D176" s="8" t="s">
        <v>93</v>
      </c>
      <c r="E176" s="9">
        <v>28029</v>
      </c>
      <c r="F176" s="10">
        <v>8.9467592592592585E-3</v>
      </c>
      <c r="J176" s="41">
        <f t="shared" si="2"/>
        <v>147</v>
      </c>
    </row>
    <row r="177" spans="1:10" x14ac:dyDescent="0.35">
      <c r="A177" s="38"/>
      <c r="B177" s="7" t="s">
        <v>329</v>
      </c>
      <c r="C177" s="7" t="s">
        <v>238</v>
      </c>
      <c r="D177" s="8" t="s">
        <v>93</v>
      </c>
      <c r="E177" s="9">
        <v>27586</v>
      </c>
      <c r="F177" s="10">
        <v>1.4988425925925926E-2</v>
      </c>
      <c r="J177" s="41">
        <f t="shared" si="2"/>
        <v>267</v>
      </c>
    </row>
    <row r="178" spans="1:10" x14ac:dyDescent="0.35">
      <c r="A178" s="38"/>
      <c r="B178" s="7" t="s">
        <v>329</v>
      </c>
      <c r="C178" s="7" t="s">
        <v>309</v>
      </c>
      <c r="D178" s="8" t="s">
        <v>93</v>
      </c>
      <c r="E178" s="9">
        <v>27688</v>
      </c>
      <c r="F178" s="10">
        <v>8.7384259259259255E-3</v>
      </c>
      <c r="J178" s="41">
        <f t="shared" si="2"/>
        <v>130</v>
      </c>
    </row>
    <row r="179" spans="1:10" x14ac:dyDescent="0.35">
      <c r="A179" s="38"/>
      <c r="B179" s="7" t="s">
        <v>329</v>
      </c>
      <c r="C179" s="7" t="s">
        <v>330</v>
      </c>
      <c r="D179" s="8" t="s">
        <v>93</v>
      </c>
      <c r="E179" s="9">
        <v>28379</v>
      </c>
      <c r="F179" s="10">
        <v>7.3611111111111108E-3</v>
      </c>
      <c r="J179" s="41">
        <f t="shared" si="2"/>
        <v>77</v>
      </c>
    </row>
    <row r="180" spans="1:10" x14ac:dyDescent="0.35">
      <c r="A180" s="38"/>
      <c r="B180" s="7" t="s">
        <v>329</v>
      </c>
      <c r="C180" s="7" t="s">
        <v>331</v>
      </c>
      <c r="D180" s="8" t="s">
        <v>93</v>
      </c>
      <c r="E180" s="9">
        <v>28151</v>
      </c>
      <c r="F180" s="10">
        <v>7.3726851851851861E-3</v>
      </c>
      <c r="J180" s="41">
        <f t="shared" si="2"/>
        <v>78</v>
      </c>
    </row>
    <row r="181" spans="1:10" x14ac:dyDescent="0.35">
      <c r="A181" s="38"/>
      <c r="B181" s="7" t="s">
        <v>332</v>
      </c>
      <c r="C181" s="7" t="s">
        <v>333</v>
      </c>
      <c r="D181" s="8" t="s">
        <v>99</v>
      </c>
      <c r="E181" s="9">
        <v>27604</v>
      </c>
      <c r="F181" s="10">
        <v>1.4988425925925926E-2</v>
      </c>
      <c r="J181" s="41">
        <f t="shared" si="2"/>
        <v>267</v>
      </c>
    </row>
    <row r="182" spans="1:10" x14ac:dyDescent="0.35">
      <c r="A182" s="38"/>
      <c r="B182" s="7" t="s">
        <v>334</v>
      </c>
      <c r="C182" s="7" t="s">
        <v>335</v>
      </c>
      <c r="D182" s="8" t="s">
        <v>99</v>
      </c>
      <c r="E182" s="9">
        <v>27850</v>
      </c>
      <c r="F182" s="10">
        <v>8.3796296296296292E-3</v>
      </c>
      <c r="J182" s="41">
        <f t="shared" si="2"/>
        <v>117</v>
      </c>
    </row>
    <row r="183" spans="1:10" x14ac:dyDescent="0.35">
      <c r="A183" s="38"/>
      <c r="B183" s="7" t="s">
        <v>336</v>
      </c>
      <c r="C183" s="7" t="s">
        <v>337</v>
      </c>
      <c r="D183" s="8" t="s">
        <v>99</v>
      </c>
      <c r="E183" s="9">
        <v>28430</v>
      </c>
      <c r="F183" s="10">
        <v>1.0474537037037037E-2</v>
      </c>
      <c r="J183" s="41">
        <f t="shared" si="2"/>
        <v>205</v>
      </c>
    </row>
    <row r="184" spans="1:10" x14ac:dyDescent="0.35">
      <c r="A184" s="38"/>
      <c r="B184" s="7" t="s">
        <v>338</v>
      </c>
      <c r="C184" s="7" t="s">
        <v>339</v>
      </c>
      <c r="D184" s="8" t="s">
        <v>93</v>
      </c>
      <c r="E184" s="9">
        <v>27223</v>
      </c>
      <c r="F184" s="10">
        <v>7.1296296296296307E-3</v>
      </c>
      <c r="J184" s="41">
        <f t="shared" si="2"/>
        <v>67</v>
      </c>
    </row>
    <row r="185" spans="1:10" x14ac:dyDescent="0.35">
      <c r="A185" s="38"/>
      <c r="B185" s="7" t="s">
        <v>340</v>
      </c>
      <c r="C185" s="7" t="s">
        <v>341</v>
      </c>
      <c r="D185" s="8" t="s">
        <v>99</v>
      </c>
      <c r="E185" s="9">
        <v>27698</v>
      </c>
      <c r="F185" s="10">
        <v>6.0185185185185177E-3</v>
      </c>
      <c r="J185" s="41">
        <f t="shared" si="2"/>
        <v>23</v>
      </c>
    </row>
    <row r="186" spans="1:10" x14ac:dyDescent="0.35">
      <c r="A186" s="38"/>
      <c r="B186" s="7" t="s">
        <v>342</v>
      </c>
      <c r="C186" s="7" t="s">
        <v>326</v>
      </c>
      <c r="D186" s="8" t="s">
        <v>99</v>
      </c>
      <c r="E186" s="9">
        <v>28246</v>
      </c>
      <c r="F186" s="10">
        <v>7.5810185185185182E-3</v>
      </c>
      <c r="J186" s="41">
        <f t="shared" si="2"/>
        <v>87</v>
      </c>
    </row>
    <row r="187" spans="1:10" x14ac:dyDescent="0.35">
      <c r="A187" s="38"/>
      <c r="B187" s="7" t="s">
        <v>343</v>
      </c>
      <c r="C187" s="7" t="s">
        <v>344</v>
      </c>
      <c r="D187" s="8" t="s">
        <v>99</v>
      </c>
      <c r="E187" s="9">
        <v>28406</v>
      </c>
      <c r="F187" s="10">
        <v>8.4375000000000006E-3</v>
      </c>
      <c r="J187" s="41">
        <f t="shared" si="2"/>
        <v>122</v>
      </c>
    </row>
    <row r="188" spans="1:10" x14ac:dyDescent="0.35">
      <c r="A188" s="38"/>
      <c r="B188" s="7" t="s">
        <v>345</v>
      </c>
      <c r="C188" s="7" t="s">
        <v>346</v>
      </c>
      <c r="D188" s="8" t="s">
        <v>93</v>
      </c>
      <c r="E188" s="9">
        <v>27710</v>
      </c>
      <c r="F188" s="10">
        <v>5.6481481481481478E-3</v>
      </c>
      <c r="J188" s="41">
        <f t="shared" si="2"/>
        <v>7</v>
      </c>
    </row>
    <row r="189" spans="1:10" x14ac:dyDescent="0.35">
      <c r="A189" s="38"/>
      <c r="B189" s="7" t="s">
        <v>347</v>
      </c>
      <c r="C189" s="7" t="s">
        <v>213</v>
      </c>
      <c r="D189" s="8" t="s">
        <v>99</v>
      </c>
      <c r="E189" s="9">
        <v>27858</v>
      </c>
      <c r="F189" s="10">
        <v>1.1145833333333334E-2</v>
      </c>
      <c r="J189" s="41">
        <f t="shared" si="2"/>
        <v>216</v>
      </c>
    </row>
    <row r="190" spans="1:10" x14ac:dyDescent="0.35">
      <c r="A190" s="38"/>
      <c r="B190" s="7" t="s">
        <v>348</v>
      </c>
      <c r="C190" s="7" t="s">
        <v>349</v>
      </c>
      <c r="D190" s="8" t="s">
        <v>93</v>
      </c>
      <c r="E190" s="9">
        <v>27589</v>
      </c>
      <c r="F190" s="10">
        <v>8.7500000000000008E-3</v>
      </c>
      <c r="J190" s="41">
        <f t="shared" si="2"/>
        <v>131</v>
      </c>
    </row>
    <row r="191" spans="1:10" x14ac:dyDescent="0.35">
      <c r="A191" s="38"/>
      <c r="B191" s="7" t="s">
        <v>350</v>
      </c>
      <c r="C191" s="7" t="s">
        <v>292</v>
      </c>
      <c r="D191" s="8" t="s">
        <v>99</v>
      </c>
      <c r="E191" s="9">
        <v>27395</v>
      </c>
      <c r="F191" s="10">
        <v>8.3333333333333332E-3</v>
      </c>
      <c r="J191" s="41">
        <f t="shared" si="2"/>
        <v>116</v>
      </c>
    </row>
    <row r="192" spans="1:10" x14ac:dyDescent="0.35">
      <c r="A192" s="38"/>
      <c r="B192" s="7" t="s">
        <v>350</v>
      </c>
      <c r="C192" s="7" t="s">
        <v>112</v>
      </c>
      <c r="D192" s="8" t="s">
        <v>93</v>
      </c>
      <c r="E192" s="9">
        <v>27783</v>
      </c>
      <c r="F192" s="10">
        <v>8.3912037037037045E-3</v>
      </c>
      <c r="J192" s="41">
        <f t="shared" si="2"/>
        <v>119</v>
      </c>
    </row>
    <row r="193" spans="1:10" x14ac:dyDescent="0.35">
      <c r="A193" s="38"/>
      <c r="B193" s="7" t="s">
        <v>350</v>
      </c>
      <c r="C193" s="7" t="s">
        <v>200</v>
      </c>
      <c r="D193" s="8" t="s">
        <v>99</v>
      </c>
      <c r="E193" s="9">
        <v>28470</v>
      </c>
      <c r="F193" s="10">
        <v>1.40625E-2</v>
      </c>
      <c r="J193" s="41">
        <f t="shared" si="2"/>
        <v>262</v>
      </c>
    </row>
    <row r="194" spans="1:10" x14ac:dyDescent="0.35">
      <c r="A194" s="38"/>
      <c r="B194" s="7" t="s">
        <v>351</v>
      </c>
      <c r="C194" s="7" t="s">
        <v>352</v>
      </c>
      <c r="D194" s="8" t="s">
        <v>99</v>
      </c>
      <c r="E194" s="9">
        <v>27784</v>
      </c>
      <c r="F194" s="10">
        <v>9.3171296296296283E-3</v>
      </c>
      <c r="J194" s="41">
        <f t="shared" si="2"/>
        <v>166</v>
      </c>
    </row>
    <row r="195" spans="1:10" x14ac:dyDescent="0.35">
      <c r="A195" s="38"/>
      <c r="B195" s="7" t="s">
        <v>353</v>
      </c>
      <c r="C195" s="7" t="s">
        <v>94</v>
      </c>
      <c r="D195" s="8" t="s">
        <v>93</v>
      </c>
      <c r="E195" s="9">
        <v>27310</v>
      </c>
      <c r="F195" s="10">
        <v>6.4236111111111117E-3</v>
      </c>
      <c r="J195" s="41">
        <f t="shared" si="2"/>
        <v>43</v>
      </c>
    </row>
    <row r="196" spans="1:10" x14ac:dyDescent="0.35">
      <c r="A196" s="38"/>
      <c r="B196" s="7" t="s">
        <v>353</v>
      </c>
      <c r="C196" s="7" t="s">
        <v>354</v>
      </c>
      <c r="D196" s="8" t="s">
        <v>99</v>
      </c>
      <c r="E196" s="9">
        <v>27168</v>
      </c>
      <c r="F196" s="10">
        <v>1.3194444444444444E-2</v>
      </c>
      <c r="J196" s="41">
        <f t="shared" si="2"/>
        <v>244</v>
      </c>
    </row>
    <row r="197" spans="1:10" x14ac:dyDescent="0.35">
      <c r="A197" s="38"/>
      <c r="B197" s="7" t="s">
        <v>353</v>
      </c>
      <c r="C197" s="7" t="s">
        <v>225</v>
      </c>
      <c r="D197" s="8" t="s">
        <v>93</v>
      </c>
      <c r="E197" s="9">
        <v>28241</v>
      </c>
      <c r="F197" s="10">
        <v>6.1805555555555563E-3</v>
      </c>
      <c r="J197" s="41">
        <f t="shared" si="2"/>
        <v>36</v>
      </c>
    </row>
    <row r="198" spans="1:10" x14ac:dyDescent="0.35">
      <c r="A198" s="38"/>
      <c r="B198" s="7" t="s">
        <v>355</v>
      </c>
      <c r="C198" s="7" t="s">
        <v>356</v>
      </c>
      <c r="D198" s="8" t="s">
        <v>99</v>
      </c>
      <c r="E198" s="9">
        <v>27519</v>
      </c>
      <c r="F198" s="10">
        <v>1.7766203703703704E-2</v>
      </c>
      <c r="J198" s="41">
        <f t="shared" si="2"/>
        <v>275</v>
      </c>
    </row>
    <row r="199" spans="1:10" x14ac:dyDescent="0.35">
      <c r="A199" s="38"/>
      <c r="B199" s="7" t="s">
        <v>357</v>
      </c>
      <c r="C199" s="7" t="s">
        <v>358</v>
      </c>
      <c r="D199" s="8" t="s">
        <v>99</v>
      </c>
      <c r="E199" s="9">
        <v>27978</v>
      </c>
      <c r="F199" s="10">
        <v>1.0231481481481482E-2</v>
      </c>
      <c r="J199" s="41">
        <f t="shared" si="2"/>
        <v>192</v>
      </c>
    </row>
    <row r="200" spans="1:10" x14ac:dyDescent="0.35">
      <c r="A200" s="38"/>
      <c r="B200" s="7" t="s">
        <v>359</v>
      </c>
      <c r="C200" s="7" t="s">
        <v>360</v>
      </c>
      <c r="D200" s="8" t="s">
        <v>93</v>
      </c>
      <c r="E200" s="9">
        <v>27832</v>
      </c>
      <c r="F200" s="10">
        <v>6.7361111111111103E-3</v>
      </c>
      <c r="J200" s="41">
        <f t="shared" si="2"/>
        <v>55</v>
      </c>
    </row>
    <row r="201" spans="1:10" x14ac:dyDescent="0.35">
      <c r="A201" s="38"/>
      <c r="B201" s="7" t="s">
        <v>361</v>
      </c>
      <c r="C201" s="7" t="s">
        <v>146</v>
      </c>
      <c r="D201" s="8" t="s">
        <v>93</v>
      </c>
      <c r="E201" s="9">
        <v>27799</v>
      </c>
      <c r="F201" s="10">
        <v>7.9861111111111122E-3</v>
      </c>
      <c r="J201" s="41">
        <f t="shared" si="2"/>
        <v>101</v>
      </c>
    </row>
    <row r="202" spans="1:10" x14ac:dyDescent="0.35">
      <c r="A202" s="38"/>
      <c r="B202" s="7" t="s">
        <v>361</v>
      </c>
      <c r="C202" s="7" t="s">
        <v>362</v>
      </c>
      <c r="D202" s="8" t="s">
        <v>99</v>
      </c>
      <c r="E202" s="9">
        <v>27802</v>
      </c>
      <c r="F202" s="10">
        <v>8.9467592592592585E-3</v>
      </c>
      <c r="J202" s="41">
        <f t="shared" ref="J202:J265" si="3">RANK(F202,$F$9:$F$290,1)</f>
        <v>147</v>
      </c>
    </row>
    <row r="203" spans="1:10" x14ac:dyDescent="0.35">
      <c r="A203" s="38"/>
      <c r="B203" s="7" t="s">
        <v>363</v>
      </c>
      <c r="C203" s="7" t="s">
        <v>112</v>
      </c>
      <c r="D203" s="8" t="s">
        <v>93</v>
      </c>
      <c r="E203" s="9">
        <v>27383</v>
      </c>
      <c r="F203" s="10">
        <v>7.1527777777777787E-3</v>
      </c>
      <c r="J203" s="41">
        <f t="shared" si="3"/>
        <v>68</v>
      </c>
    </row>
    <row r="204" spans="1:10" x14ac:dyDescent="0.35">
      <c r="A204" s="38"/>
      <c r="B204" s="7" t="s">
        <v>363</v>
      </c>
      <c r="C204" s="7" t="s">
        <v>146</v>
      </c>
      <c r="D204" s="8" t="s">
        <v>93</v>
      </c>
      <c r="E204" s="9">
        <v>27602</v>
      </c>
      <c r="F204" s="10">
        <v>9.780092592592592E-3</v>
      </c>
      <c r="J204" s="41">
        <f t="shared" si="3"/>
        <v>186</v>
      </c>
    </row>
    <row r="205" spans="1:10" x14ac:dyDescent="0.35">
      <c r="A205" s="38"/>
      <c r="B205" s="7" t="s">
        <v>364</v>
      </c>
      <c r="C205" s="7" t="s">
        <v>365</v>
      </c>
      <c r="D205" s="8" t="s">
        <v>99</v>
      </c>
      <c r="E205" s="9">
        <v>28070</v>
      </c>
      <c r="F205" s="10">
        <v>9.3749999999999997E-3</v>
      </c>
      <c r="J205" s="41">
        <f t="shared" si="3"/>
        <v>169</v>
      </c>
    </row>
    <row r="206" spans="1:10" x14ac:dyDescent="0.35">
      <c r="A206" s="38"/>
      <c r="B206" s="7" t="s">
        <v>366</v>
      </c>
      <c r="C206" s="7" t="s">
        <v>367</v>
      </c>
      <c r="D206" s="8" t="s">
        <v>99</v>
      </c>
      <c r="E206" s="9">
        <v>27762</v>
      </c>
      <c r="F206" s="10">
        <v>1.8749999999999999E-2</v>
      </c>
      <c r="J206" s="41">
        <f t="shared" si="3"/>
        <v>279</v>
      </c>
    </row>
    <row r="207" spans="1:10" x14ac:dyDescent="0.35">
      <c r="A207" s="38"/>
      <c r="B207" s="7" t="s">
        <v>368</v>
      </c>
      <c r="C207" s="7" t="s">
        <v>175</v>
      </c>
      <c r="D207" s="8" t="s">
        <v>99</v>
      </c>
      <c r="E207" s="9">
        <v>27489</v>
      </c>
      <c r="F207" s="10">
        <v>1.0416666666666666E-2</v>
      </c>
      <c r="J207" s="41">
        <f t="shared" si="3"/>
        <v>197</v>
      </c>
    </row>
    <row r="208" spans="1:10" x14ac:dyDescent="0.35">
      <c r="A208" s="38"/>
      <c r="B208" s="7" t="s">
        <v>369</v>
      </c>
      <c r="C208" s="7" t="s">
        <v>154</v>
      </c>
      <c r="D208" s="8" t="s">
        <v>93</v>
      </c>
      <c r="E208" s="9">
        <v>27599</v>
      </c>
      <c r="F208" s="10">
        <v>5.9606481481481489E-3</v>
      </c>
      <c r="J208" s="41">
        <f t="shared" si="3"/>
        <v>18</v>
      </c>
    </row>
    <row r="209" spans="1:10" x14ac:dyDescent="0.35">
      <c r="A209" s="38"/>
      <c r="B209" s="7" t="s">
        <v>370</v>
      </c>
      <c r="C209" s="7" t="s">
        <v>144</v>
      </c>
      <c r="D209" s="8" t="s">
        <v>99</v>
      </c>
      <c r="E209" s="9">
        <v>28020</v>
      </c>
      <c r="F209" s="10">
        <v>8.4953703703703701E-3</v>
      </c>
      <c r="J209" s="41">
        <f t="shared" si="3"/>
        <v>126</v>
      </c>
    </row>
    <row r="210" spans="1:10" x14ac:dyDescent="0.35">
      <c r="A210" s="38"/>
      <c r="B210" s="7" t="s">
        <v>371</v>
      </c>
      <c r="C210" s="7" t="s">
        <v>372</v>
      </c>
      <c r="D210" s="8" t="s">
        <v>93</v>
      </c>
      <c r="E210" s="9">
        <v>28287</v>
      </c>
      <c r="F210" s="10">
        <v>6.4814814814814813E-3</v>
      </c>
      <c r="J210" s="41">
        <f t="shared" si="3"/>
        <v>48</v>
      </c>
    </row>
    <row r="211" spans="1:10" x14ac:dyDescent="0.35">
      <c r="A211" s="38"/>
      <c r="B211" s="7" t="s">
        <v>373</v>
      </c>
      <c r="C211" s="7" t="s">
        <v>374</v>
      </c>
      <c r="D211" s="8" t="s">
        <v>99</v>
      </c>
      <c r="E211" s="9">
        <v>27361</v>
      </c>
      <c r="F211" s="10">
        <v>1.4988425925925926E-2</v>
      </c>
      <c r="J211" s="41">
        <f t="shared" si="3"/>
        <v>267</v>
      </c>
    </row>
    <row r="212" spans="1:10" x14ac:dyDescent="0.35">
      <c r="A212" s="38"/>
      <c r="B212" s="7" t="s">
        <v>375</v>
      </c>
      <c r="C212" s="7" t="s">
        <v>328</v>
      </c>
      <c r="D212" s="8" t="s">
        <v>93</v>
      </c>
      <c r="E212" s="9">
        <v>27646</v>
      </c>
      <c r="F212" s="10">
        <v>7.6041666666666662E-3</v>
      </c>
      <c r="J212" s="41">
        <f t="shared" si="3"/>
        <v>88</v>
      </c>
    </row>
    <row r="213" spans="1:10" x14ac:dyDescent="0.35">
      <c r="A213" s="38"/>
      <c r="B213" s="7" t="s">
        <v>376</v>
      </c>
      <c r="C213" s="7" t="s">
        <v>377</v>
      </c>
      <c r="D213" s="8" t="s">
        <v>99</v>
      </c>
      <c r="E213" s="9">
        <v>27910</v>
      </c>
      <c r="F213" s="10">
        <v>8.9699074074074073E-3</v>
      </c>
      <c r="J213" s="41">
        <f t="shared" si="3"/>
        <v>149</v>
      </c>
    </row>
    <row r="214" spans="1:10" x14ac:dyDescent="0.35">
      <c r="A214" s="38"/>
      <c r="B214" s="7" t="s">
        <v>378</v>
      </c>
      <c r="C214" s="7" t="s">
        <v>146</v>
      </c>
      <c r="D214" s="8" t="s">
        <v>93</v>
      </c>
      <c r="E214" s="9">
        <v>28022</v>
      </c>
      <c r="F214" s="10">
        <v>6.4583333333333333E-3</v>
      </c>
      <c r="J214" s="41">
        <f t="shared" si="3"/>
        <v>47</v>
      </c>
    </row>
    <row r="215" spans="1:10" x14ac:dyDescent="0.35">
      <c r="A215" s="38"/>
      <c r="B215" s="7" t="s">
        <v>379</v>
      </c>
      <c r="C215" s="7" t="s">
        <v>324</v>
      </c>
      <c r="D215" s="8" t="s">
        <v>99</v>
      </c>
      <c r="E215" s="9">
        <v>28394</v>
      </c>
      <c r="F215" s="10">
        <v>8.0439814814814818E-3</v>
      </c>
      <c r="J215" s="41">
        <f t="shared" si="3"/>
        <v>105</v>
      </c>
    </row>
    <row r="216" spans="1:10" x14ac:dyDescent="0.35">
      <c r="A216" s="38"/>
      <c r="B216" s="7" t="s">
        <v>380</v>
      </c>
      <c r="C216" s="7" t="s">
        <v>381</v>
      </c>
      <c r="D216" s="8" t="s">
        <v>99</v>
      </c>
      <c r="E216" s="9">
        <v>27534</v>
      </c>
      <c r="F216" s="10">
        <v>8.9236111111111113E-3</v>
      </c>
      <c r="J216" s="41">
        <f t="shared" si="3"/>
        <v>146</v>
      </c>
    </row>
    <row r="217" spans="1:10" x14ac:dyDescent="0.35">
      <c r="A217" s="38"/>
      <c r="B217" s="7" t="s">
        <v>382</v>
      </c>
      <c r="C217" s="7" t="s">
        <v>157</v>
      </c>
      <c r="D217" s="8" t="s">
        <v>99</v>
      </c>
      <c r="E217" s="9">
        <v>27375</v>
      </c>
      <c r="F217" s="10">
        <v>9.0856481481481483E-3</v>
      </c>
      <c r="J217" s="41">
        <f t="shared" si="3"/>
        <v>159</v>
      </c>
    </row>
    <row r="218" spans="1:10" x14ac:dyDescent="0.35">
      <c r="A218" s="38"/>
      <c r="B218" s="7" t="s">
        <v>383</v>
      </c>
      <c r="C218" s="7" t="s">
        <v>198</v>
      </c>
      <c r="D218" s="8" t="s">
        <v>99</v>
      </c>
      <c r="E218" s="9">
        <v>27661</v>
      </c>
      <c r="F218" s="10">
        <v>1.2037037037037035E-2</v>
      </c>
      <c r="J218" s="41">
        <f t="shared" si="3"/>
        <v>232</v>
      </c>
    </row>
    <row r="219" spans="1:10" x14ac:dyDescent="0.35">
      <c r="A219" s="38"/>
      <c r="B219" s="7" t="s">
        <v>383</v>
      </c>
      <c r="C219" s="7" t="s">
        <v>110</v>
      </c>
      <c r="D219" s="8" t="s">
        <v>99</v>
      </c>
      <c r="E219" s="9">
        <v>27778</v>
      </c>
      <c r="F219" s="10">
        <v>1.40625E-2</v>
      </c>
      <c r="J219" s="41">
        <f t="shared" si="3"/>
        <v>262</v>
      </c>
    </row>
    <row r="220" spans="1:10" x14ac:dyDescent="0.35">
      <c r="A220" s="38"/>
      <c r="B220" s="7" t="s">
        <v>383</v>
      </c>
      <c r="C220" s="7" t="s">
        <v>165</v>
      </c>
      <c r="D220" s="8" t="s">
        <v>99</v>
      </c>
      <c r="E220" s="9">
        <v>27774</v>
      </c>
      <c r="F220" s="10">
        <v>8.8773148148148153E-3</v>
      </c>
      <c r="J220" s="41">
        <f t="shared" si="3"/>
        <v>141</v>
      </c>
    </row>
    <row r="221" spans="1:10" x14ac:dyDescent="0.35">
      <c r="A221" s="38"/>
      <c r="B221" s="7" t="s">
        <v>384</v>
      </c>
      <c r="C221" s="7" t="s">
        <v>269</v>
      </c>
      <c r="D221" s="8" t="s">
        <v>99</v>
      </c>
      <c r="E221" s="9">
        <v>28379</v>
      </c>
      <c r="F221" s="10">
        <v>7.5694444444444446E-3</v>
      </c>
      <c r="J221" s="41">
        <f t="shared" si="3"/>
        <v>85</v>
      </c>
    </row>
    <row r="222" spans="1:10" x14ac:dyDescent="0.35">
      <c r="A222" s="38"/>
      <c r="B222" s="7" t="s">
        <v>385</v>
      </c>
      <c r="C222" s="7" t="s">
        <v>386</v>
      </c>
      <c r="D222" s="8" t="s">
        <v>99</v>
      </c>
      <c r="E222" s="9">
        <v>27521</v>
      </c>
      <c r="F222" s="10">
        <v>9.0277777777777787E-3</v>
      </c>
      <c r="J222" s="41">
        <f t="shared" si="3"/>
        <v>154</v>
      </c>
    </row>
    <row r="223" spans="1:10" x14ac:dyDescent="0.35">
      <c r="A223" s="38"/>
      <c r="B223" s="7" t="s">
        <v>387</v>
      </c>
      <c r="C223" s="7" t="s">
        <v>388</v>
      </c>
      <c r="D223" s="8" t="s">
        <v>99</v>
      </c>
      <c r="E223" s="9">
        <v>27833</v>
      </c>
      <c r="F223" s="10">
        <v>1.0416666666666666E-2</v>
      </c>
      <c r="J223" s="41">
        <f t="shared" si="3"/>
        <v>197</v>
      </c>
    </row>
    <row r="224" spans="1:10" x14ac:dyDescent="0.35">
      <c r="A224" s="38"/>
      <c r="B224" s="7" t="s">
        <v>389</v>
      </c>
      <c r="C224" s="7" t="s">
        <v>112</v>
      </c>
      <c r="D224" s="8" t="s">
        <v>93</v>
      </c>
      <c r="E224" s="9">
        <v>28212</v>
      </c>
      <c r="F224" s="10">
        <v>5.7870370370370376E-3</v>
      </c>
      <c r="J224" s="41">
        <f t="shared" si="3"/>
        <v>10</v>
      </c>
    </row>
    <row r="225" spans="1:10" x14ac:dyDescent="0.35">
      <c r="A225" s="38"/>
      <c r="B225" s="7" t="s">
        <v>390</v>
      </c>
      <c r="C225" s="7" t="s">
        <v>210</v>
      </c>
      <c r="D225" s="8" t="s">
        <v>93</v>
      </c>
      <c r="E225" s="9">
        <v>28218</v>
      </c>
      <c r="F225" s="10">
        <v>5.7870370370370376E-3</v>
      </c>
      <c r="J225" s="41">
        <f t="shared" si="3"/>
        <v>10</v>
      </c>
    </row>
    <row r="226" spans="1:10" x14ac:dyDescent="0.35">
      <c r="A226" s="38"/>
      <c r="B226" s="7" t="s">
        <v>391</v>
      </c>
      <c r="C226" s="7" t="s">
        <v>344</v>
      </c>
      <c r="D226" s="8" t="s">
        <v>99</v>
      </c>
      <c r="E226" s="9">
        <v>27904</v>
      </c>
      <c r="F226" s="10">
        <v>6.9444444444444441E-3</v>
      </c>
      <c r="J226" s="41">
        <f t="shared" si="3"/>
        <v>62</v>
      </c>
    </row>
    <row r="227" spans="1:10" x14ac:dyDescent="0.35">
      <c r="A227" s="38"/>
      <c r="B227" s="7" t="s">
        <v>392</v>
      </c>
      <c r="C227" s="7" t="s">
        <v>393</v>
      </c>
      <c r="D227" s="8" t="s">
        <v>99</v>
      </c>
      <c r="E227" s="9">
        <v>28379</v>
      </c>
      <c r="F227" s="10">
        <v>1.105324074074074E-2</v>
      </c>
      <c r="J227" s="41">
        <f t="shared" si="3"/>
        <v>213</v>
      </c>
    </row>
    <row r="228" spans="1:10" x14ac:dyDescent="0.35">
      <c r="A228" s="38"/>
      <c r="B228" s="7" t="s">
        <v>392</v>
      </c>
      <c r="C228" s="7" t="s">
        <v>158</v>
      </c>
      <c r="D228" s="8" t="s">
        <v>99</v>
      </c>
      <c r="E228" s="9">
        <v>27428</v>
      </c>
      <c r="F228" s="10">
        <v>8.819444444444444E-3</v>
      </c>
      <c r="J228" s="41">
        <f t="shared" si="3"/>
        <v>136</v>
      </c>
    </row>
    <row r="229" spans="1:10" x14ac:dyDescent="0.35">
      <c r="A229" s="38"/>
      <c r="B229" s="7" t="s">
        <v>394</v>
      </c>
      <c r="C229" s="7" t="s">
        <v>346</v>
      </c>
      <c r="D229" s="8" t="s">
        <v>93</v>
      </c>
      <c r="E229" s="9">
        <v>28347</v>
      </c>
      <c r="F229" s="10">
        <v>5.9606481481481489E-3</v>
      </c>
      <c r="J229" s="41">
        <f t="shared" si="3"/>
        <v>18</v>
      </c>
    </row>
    <row r="230" spans="1:10" x14ac:dyDescent="0.35">
      <c r="A230" s="38"/>
      <c r="B230" s="7" t="s">
        <v>394</v>
      </c>
      <c r="C230" s="7" t="s">
        <v>157</v>
      </c>
      <c r="D230" s="8" t="s">
        <v>99</v>
      </c>
      <c r="E230" s="9">
        <v>28344</v>
      </c>
      <c r="F230" s="10">
        <v>1.3055555555555556E-2</v>
      </c>
      <c r="J230" s="41">
        <f t="shared" si="3"/>
        <v>243</v>
      </c>
    </row>
    <row r="231" spans="1:10" x14ac:dyDescent="0.35">
      <c r="A231" s="38"/>
      <c r="B231" s="7" t="s">
        <v>394</v>
      </c>
      <c r="C231" s="7" t="s">
        <v>192</v>
      </c>
      <c r="D231" s="8" t="s">
        <v>93</v>
      </c>
      <c r="E231" s="9">
        <v>27873</v>
      </c>
      <c r="F231" s="10">
        <v>9.0393518518518522E-3</v>
      </c>
      <c r="J231" s="41">
        <f t="shared" si="3"/>
        <v>158</v>
      </c>
    </row>
    <row r="232" spans="1:10" x14ac:dyDescent="0.35">
      <c r="A232" s="38"/>
      <c r="B232" s="7" t="s">
        <v>394</v>
      </c>
      <c r="C232" s="7" t="s">
        <v>225</v>
      </c>
      <c r="D232" s="8" t="s">
        <v>93</v>
      </c>
      <c r="E232" s="9">
        <v>28072</v>
      </c>
      <c r="F232" s="10">
        <v>8.0439814814814818E-3</v>
      </c>
      <c r="J232" s="41">
        <f t="shared" si="3"/>
        <v>105</v>
      </c>
    </row>
    <row r="233" spans="1:10" x14ac:dyDescent="0.35">
      <c r="A233" s="38"/>
      <c r="B233" s="7" t="s">
        <v>394</v>
      </c>
      <c r="C233" s="7" t="s">
        <v>395</v>
      </c>
      <c r="D233" s="8" t="s">
        <v>99</v>
      </c>
      <c r="E233" s="9">
        <v>28238</v>
      </c>
      <c r="F233" s="10">
        <v>8.1250000000000003E-3</v>
      </c>
      <c r="J233" s="41">
        <f t="shared" si="3"/>
        <v>109</v>
      </c>
    </row>
    <row r="234" spans="1:10" x14ac:dyDescent="0.35">
      <c r="A234" s="38"/>
      <c r="B234" s="7" t="s">
        <v>396</v>
      </c>
      <c r="C234" s="7" t="s">
        <v>198</v>
      </c>
      <c r="D234" s="8" t="s">
        <v>99</v>
      </c>
      <c r="E234" s="9">
        <v>28409</v>
      </c>
      <c r="F234" s="10">
        <v>8.4606481481481494E-3</v>
      </c>
      <c r="J234" s="41">
        <f t="shared" si="3"/>
        <v>124</v>
      </c>
    </row>
    <row r="235" spans="1:10" x14ac:dyDescent="0.35">
      <c r="A235" s="38"/>
      <c r="B235" s="7" t="s">
        <v>397</v>
      </c>
      <c r="C235" s="7" t="s">
        <v>210</v>
      </c>
      <c r="D235" s="8" t="s">
        <v>93</v>
      </c>
      <c r="E235" s="9">
        <v>28367</v>
      </c>
      <c r="F235" s="10">
        <v>5.6018518518518518E-3</v>
      </c>
      <c r="J235" s="41">
        <f t="shared" si="3"/>
        <v>6</v>
      </c>
    </row>
    <row r="236" spans="1:10" x14ac:dyDescent="0.35">
      <c r="A236" s="38"/>
      <c r="B236" s="7" t="s">
        <v>398</v>
      </c>
      <c r="C236" s="7" t="s">
        <v>399</v>
      </c>
      <c r="D236" s="8" t="s">
        <v>93</v>
      </c>
      <c r="E236" s="9">
        <v>28424</v>
      </c>
      <c r="F236" s="10">
        <v>6.1342592592592594E-3</v>
      </c>
      <c r="J236" s="41">
        <f t="shared" si="3"/>
        <v>31</v>
      </c>
    </row>
    <row r="237" spans="1:10" x14ac:dyDescent="0.35">
      <c r="A237" s="38"/>
      <c r="B237" s="7" t="s">
        <v>400</v>
      </c>
      <c r="C237" s="7" t="s">
        <v>169</v>
      </c>
      <c r="D237" s="8" t="s">
        <v>99</v>
      </c>
      <c r="E237" s="9">
        <v>28304</v>
      </c>
      <c r="F237" s="10">
        <v>1.0023148148148147E-2</v>
      </c>
      <c r="J237" s="41">
        <f t="shared" si="3"/>
        <v>190</v>
      </c>
    </row>
    <row r="238" spans="1:10" x14ac:dyDescent="0.35">
      <c r="A238" s="38"/>
      <c r="B238" s="7" t="s">
        <v>400</v>
      </c>
      <c r="C238" s="7" t="s">
        <v>219</v>
      </c>
      <c r="D238" s="8" t="s">
        <v>93</v>
      </c>
      <c r="E238" s="9">
        <v>27834</v>
      </c>
      <c r="F238" s="10">
        <v>6.7708333333333336E-3</v>
      </c>
      <c r="J238" s="41">
        <f t="shared" si="3"/>
        <v>56</v>
      </c>
    </row>
    <row r="239" spans="1:10" x14ac:dyDescent="0.35">
      <c r="A239" s="38"/>
      <c r="B239" s="7" t="s">
        <v>400</v>
      </c>
      <c r="C239" s="7" t="s">
        <v>249</v>
      </c>
      <c r="D239" s="8" t="s">
        <v>99</v>
      </c>
      <c r="E239" s="9">
        <v>28169</v>
      </c>
      <c r="F239" s="10">
        <v>8.4027777777777781E-3</v>
      </c>
      <c r="J239" s="41">
        <f t="shared" si="3"/>
        <v>121</v>
      </c>
    </row>
    <row r="240" spans="1:10" x14ac:dyDescent="0.35">
      <c r="A240" s="38"/>
      <c r="B240" s="7" t="s">
        <v>401</v>
      </c>
      <c r="C240" s="7" t="s">
        <v>162</v>
      </c>
      <c r="D240" s="8" t="s">
        <v>93</v>
      </c>
      <c r="E240" s="9">
        <v>27510</v>
      </c>
      <c r="F240" s="10">
        <v>6.7708333333333336E-3</v>
      </c>
      <c r="J240" s="41">
        <f t="shared" si="3"/>
        <v>56</v>
      </c>
    </row>
    <row r="241" spans="1:10" x14ac:dyDescent="0.35">
      <c r="A241" s="38"/>
      <c r="B241" s="7" t="s">
        <v>402</v>
      </c>
      <c r="C241" s="7" t="s">
        <v>207</v>
      </c>
      <c r="D241" s="8" t="s">
        <v>93</v>
      </c>
      <c r="E241" s="9">
        <v>28243</v>
      </c>
      <c r="F241" s="10">
        <v>7.3495370370370372E-3</v>
      </c>
      <c r="J241" s="41">
        <f t="shared" si="3"/>
        <v>75</v>
      </c>
    </row>
    <row r="242" spans="1:10" x14ac:dyDescent="0.35">
      <c r="A242" s="38"/>
      <c r="B242" s="7" t="s">
        <v>402</v>
      </c>
      <c r="C242" s="7" t="s">
        <v>360</v>
      </c>
      <c r="D242" s="8" t="s">
        <v>93</v>
      </c>
      <c r="E242" s="9">
        <v>27461</v>
      </c>
      <c r="F242" s="10">
        <v>6.076388888888889E-3</v>
      </c>
      <c r="J242" s="41">
        <f t="shared" si="3"/>
        <v>27</v>
      </c>
    </row>
    <row r="243" spans="1:10" x14ac:dyDescent="0.35">
      <c r="A243" s="38"/>
      <c r="B243" s="7" t="s">
        <v>403</v>
      </c>
      <c r="C243" s="7" t="s">
        <v>404</v>
      </c>
      <c r="D243" s="8" t="s">
        <v>93</v>
      </c>
      <c r="E243" s="9">
        <v>26031</v>
      </c>
      <c r="F243" s="10">
        <v>7.9282407407407409E-3</v>
      </c>
      <c r="J243" s="41">
        <f t="shared" si="3"/>
        <v>99</v>
      </c>
    </row>
    <row r="244" spans="1:10" x14ac:dyDescent="0.35">
      <c r="A244" s="38"/>
      <c r="B244" s="7" t="s">
        <v>403</v>
      </c>
      <c r="C244" s="7" t="s">
        <v>405</v>
      </c>
      <c r="D244" s="8" t="s">
        <v>93</v>
      </c>
      <c r="E244" s="9">
        <v>28147</v>
      </c>
      <c r="F244" s="10">
        <v>6.4004629629629628E-3</v>
      </c>
      <c r="J244" s="41">
        <f t="shared" si="3"/>
        <v>42</v>
      </c>
    </row>
    <row r="245" spans="1:10" x14ac:dyDescent="0.35">
      <c r="A245" s="38"/>
      <c r="B245" s="7" t="s">
        <v>403</v>
      </c>
      <c r="C245" s="7" t="s">
        <v>406</v>
      </c>
      <c r="D245" s="8" t="s">
        <v>93</v>
      </c>
      <c r="E245" s="9">
        <v>28474</v>
      </c>
      <c r="F245" s="10">
        <v>7.9282407407407409E-3</v>
      </c>
      <c r="J245" s="41">
        <f t="shared" si="3"/>
        <v>99</v>
      </c>
    </row>
    <row r="246" spans="1:10" x14ac:dyDescent="0.35">
      <c r="A246" s="38"/>
      <c r="B246" s="7" t="s">
        <v>407</v>
      </c>
      <c r="C246" s="7" t="s">
        <v>114</v>
      </c>
      <c r="D246" s="8" t="s">
        <v>99</v>
      </c>
      <c r="E246" s="9">
        <v>27701</v>
      </c>
      <c r="F246" s="10">
        <v>1.1342592592592592E-2</v>
      </c>
      <c r="J246" s="41">
        <f t="shared" si="3"/>
        <v>220</v>
      </c>
    </row>
    <row r="247" spans="1:10" x14ac:dyDescent="0.35">
      <c r="A247" s="38"/>
      <c r="B247" s="7" t="s">
        <v>408</v>
      </c>
      <c r="C247" s="7" t="s">
        <v>409</v>
      </c>
      <c r="D247" s="8" t="s">
        <v>99</v>
      </c>
      <c r="E247" s="9">
        <v>26765</v>
      </c>
      <c r="F247" s="10">
        <v>1.8749999999999999E-2</v>
      </c>
      <c r="J247" s="41">
        <f t="shared" si="3"/>
        <v>279</v>
      </c>
    </row>
    <row r="248" spans="1:10" x14ac:dyDescent="0.35">
      <c r="A248" s="38"/>
      <c r="B248" s="7" t="s">
        <v>410</v>
      </c>
      <c r="C248" s="7" t="s">
        <v>411</v>
      </c>
      <c r="D248" s="8" t="s">
        <v>99</v>
      </c>
      <c r="E248" s="9">
        <v>27900</v>
      </c>
      <c r="F248" s="10">
        <v>1.0555555555555554E-2</v>
      </c>
      <c r="J248" s="41">
        <f t="shared" si="3"/>
        <v>207</v>
      </c>
    </row>
    <row r="249" spans="1:10" x14ac:dyDescent="0.35">
      <c r="A249" s="38"/>
      <c r="B249" s="7" t="s">
        <v>412</v>
      </c>
      <c r="C249" s="7" t="s">
        <v>413</v>
      </c>
      <c r="D249" s="8" t="s">
        <v>99</v>
      </c>
      <c r="E249" s="9">
        <v>27763</v>
      </c>
      <c r="F249" s="10">
        <v>1.2037037037037035E-2</v>
      </c>
      <c r="J249" s="41">
        <f t="shared" si="3"/>
        <v>232</v>
      </c>
    </row>
    <row r="250" spans="1:10" x14ac:dyDescent="0.35">
      <c r="A250" s="38"/>
      <c r="B250" s="7" t="s">
        <v>414</v>
      </c>
      <c r="C250" s="7" t="s">
        <v>238</v>
      </c>
      <c r="D250" s="8" t="s">
        <v>93</v>
      </c>
      <c r="E250" s="9">
        <v>27496</v>
      </c>
      <c r="F250" s="10">
        <v>9.0277777777777787E-3</v>
      </c>
      <c r="J250" s="41">
        <f t="shared" si="3"/>
        <v>154</v>
      </c>
    </row>
    <row r="251" spans="1:10" x14ac:dyDescent="0.35">
      <c r="A251" s="38"/>
      <c r="B251" s="7" t="s">
        <v>415</v>
      </c>
      <c r="C251" s="7" t="s">
        <v>148</v>
      </c>
      <c r="D251" s="8" t="s">
        <v>93</v>
      </c>
      <c r="E251" s="9">
        <v>27851</v>
      </c>
      <c r="F251" s="10">
        <v>5.3240740740740748E-3</v>
      </c>
      <c r="J251" s="41">
        <f t="shared" si="3"/>
        <v>3</v>
      </c>
    </row>
    <row r="252" spans="1:10" x14ac:dyDescent="0.35">
      <c r="A252" s="38"/>
      <c r="B252" s="7" t="s">
        <v>416</v>
      </c>
      <c r="C252" s="7" t="s">
        <v>196</v>
      </c>
      <c r="D252" s="8" t="s">
        <v>93</v>
      </c>
      <c r="E252" s="9">
        <v>28403</v>
      </c>
      <c r="F252" s="10">
        <v>1.0416666666666666E-2</v>
      </c>
      <c r="J252" s="41">
        <f t="shared" si="3"/>
        <v>197</v>
      </c>
    </row>
    <row r="253" spans="1:10" x14ac:dyDescent="0.35">
      <c r="A253" s="38"/>
      <c r="B253" s="7" t="s">
        <v>417</v>
      </c>
      <c r="C253" s="7" t="s">
        <v>328</v>
      </c>
      <c r="D253" s="8" t="s">
        <v>93</v>
      </c>
      <c r="E253" s="9">
        <v>28342</v>
      </c>
      <c r="F253" s="10">
        <v>7.5694444444444446E-3</v>
      </c>
      <c r="J253" s="41">
        <f t="shared" si="3"/>
        <v>85</v>
      </c>
    </row>
    <row r="254" spans="1:10" x14ac:dyDescent="0.35">
      <c r="A254" s="38"/>
      <c r="B254" s="7" t="s">
        <v>418</v>
      </c>
      <c r="C254" s="7" t="s">
        <v>419</v>
      </c>
      <c r="D254" s="8" t="s">
        <v>93</v>
      </c>
      <c r="E254" s="9">
        <v>27861</v>
      </c>
      <c r="F254" s="10">
        <v>7.7777777777777767E-3</v>
      </c>
      <c r="J254" s="41">
        <f t="shared" si="3"/>
        <v>94</v>
      </c>
    </row>
    <row r="255" spans="1:10" x14ac:dyDescent="0.35">
      <c r="A255" s="38"/>
      <c r="B255" s="7" t="s">
        <v>420</v>
      </c>
      <c r="C255" s="7" t="s">
        <v>214</v>
      </c>
      <c r="D255" s="8" t="s">
        <v>93</v>
      </c>
      <c r="E255" s="9">
        <v>27979</v>
      </c>
      <c r="F255" s="10">
        <v>5.6481481481481478E-3</v>
      </c>
      <c r="J255" s="41">
        <f t="shared" si="3"/>
        <v>7</v>
      </c>
    </row>
    <row r="256" spans="1:10" x14ac:dyDescent="0.35">
      <c r="A256" s="38"/>
      <c r="B256" s="7" t="s">
        <v>421</v>
      </c>
      <c r="C256" s="7" t="s">
        <v>422</v>
      </c>
      <c r="D256" s="8" t="s">
        <v>99</v>
      </c>
      <c r="E256" s="9">
        <v>27915</v>
      </c>
      <c r="F256" s="10">
        <v>1.3194444444444444E-2</v>
      </c>
      <c r="J256" s="41">
        <f t="shared" si="3"/>
        <v>244</v>
      </c>
    </row>
    <row r="257" spans="1:10" x14ac:dyDescent="0.35">
      <c r="A257" s="38"/>
      <c r="B257" s="7" t="s">
        <v>423</v>
      </c>
      <c r="C257" s="7" t="s">
        <v>158</v>
      </c>
      <c r="D257" s="8" t="s">
        <v>99</v>
      </c>
      <c r="E257" s="9">
        <v>27482</v>
      </c>
      <c r="F257" s="10">
        <v>8.8541666666666664E-3</v>
      </c>
      <c r="J257" s="41">
        <f t="shared" si="3"/>
        <v>137</v>
      </c>
    </row>
    <row r="258" spans="1:10" x14ac:dyDescent="0.35">
      <c r="A258" s="38"/>
      <c r="B258" s="7" t="s">
        <v>424</v>
      </c>
      <c r="C258" s="7" t="s">
        <v>196</v>
      </c>
      <c r="D258" s="8" t="s">
        <v>93</v>
      </c>
      <c r="E258" s="9">
        <v>27665</v>
      </c>
      <c r="F258" s="10">
        <v>6.6435185185185182E-3</v>
      </c>
      <c r="J258" s="41">
        <f t="shared" si="3"/>
        <v>53</v>
      </c>
    </row>
    <row r="259" spans="1:10" x14ac:dyDescent="0.35">
      <c r="A259" s="38"/>
      <c r="B259" s="7" t="s">
        <v>425</v>
      </c>
      <c r="C259" s="7" t="s">
        <v>114</v>
      </c>
      <c r="D259" s="8" t="s">
        <v>99</v>
      </c>
      <c r="E259" s="9">
        <v>28094</v>
      </c>
      <c r="F259" s="10">
        <v>9.2939814814814812E-3</v>
      </c>
      <c r="J259" s="41">
        <f t="shared" si="3"/>
        <v>165</v>
      </c>
    </row>
    <row r="260" spans="1:10" x14ac:dyDescent="0.35">
      <c r="A260" s="38"/>
      <c r="B260" s="7" t="s">
        <v>426</v>
      </c>
      <c r="C260" s="7" t="s">
        <v>427</v>
      </c>
      <c r="D260" s="8" t="s">
        <v>93</v>
      </c>
      <c r="E260" s="9">
        <v>27918</v>
      </c>
      <c r="F260" s="10">
        <v>7.0601851851851841E-3</v>
      </c>
      <c r="J260" s="41">
        <f t="shared" si="3"/>
        <v>64</v>
      </c>
    </row>
    <row r="261" spans="1:10" x14ac:dyDescent="0.35">
      <c r="A261" s="38"/>
      <c r="B261" s="7" t="s">
        <v>428</v>
      </c>
      <c r="C261" s="7" t="s">
        <v>429</v>
      </c>
      <c r="D261" s="8" t="s">
        <v>99</v>
      </c>
      <c r="E261" s="9">
        <v>27938</v>
      </c>
      <c r="F261" s="10">
        <v>1.3379629629629628E-2</v>
      </c>
      <c r="J261" s="41">
        <f t="shared" si="3"/>
        <v>251</v>
      </c>
    </row>
    <row r="262" spans="1:10" x14ac:dyDescent="0.35">
      <c r="A262" s="38"/>
      <c r="B262" s="7" t="s">
        <v>430</v>
      </c>
      <c r="C262" s="7" t="s">
        <v>431</v>
      </c>
      <c r="D262" s="8" t="s">
        <v>99</v>
      </c>
      <c r="E262" s="9">
        <v>28203</v>
      </c>
      <c r="F262" s="10">
        <v>9.8379629629629633E-3</v>
      </c>
      <c r="J262" s="41">
        <f t="shared" si="3"/>
        <v>188</v>
      </c>
    </row>
    <row r="263" spans="1:10" x14ac:dyDescent="0.35">
      <c r="A263" s="38"/>
      <c r="B263" s="7" t="s">
        <v>432</v>
      </c>
      <c r="C263" s="7" t="s">
        <v>198</v>
      </c>
      <c r="D263" s="8" t="s">
        <v>99</v>
      </c>
      <c r="E263" s="9">
        <v>27893</v>
      </c>
      <c r="F263" s="10">
        <v>1.0486111111111111E-2</v>
      </c>
      <c r="J263" s="41">
        <f t="shared" si="3"/>
        <v>206</v>
      </c>
    </row>
    <row r="264" spans="1:10" x14ac:dyDescent="0.35">
      <c r="A264" s="38"/>
      <c r="B264" s="7" t="s">
        <v>433</v>
      </c>
      <c r="C264" s="7" t="s">
        <v>309</v>
      </c>
      <c r="D264" s="8" t="s">
        <v>93</v>
      </c>
      <c r="E264" s="9">
        <v>27834</v>
      </c>
      <c r="F264" s="10">
        <v>6.7708333333333336E-3</v>
      </c>
      <c r="J264" s="41">
        <f t="shared" si="3"/>
        <v>56</v>
      </c>
    </row>
    <row r="265" spans="1:10" x14ac:dyDescent="0.35">
      <c r="A265" s="38"/>
      <c r="B265" s="7" t="s">
        <v>434</v>
      </c>
      <c r="C265" s="7" t="s">
        <v>435</v>
      </c>
      <c r="D265" s="8" t="s">
        <v>93</v>
      </c>
      <c r="E265" s="9">
        <v>27820</v>
      </c>
      <c r="F265" s="10">
        <v>6.0879629629629643E-3</v>
      </c>
      <c r="J265" s="41">
        <f t="shared" si="3"/>
        <v>28</v>
      </c>
    </row>
    <row r="266" spans="1:10" x14ac:dyDescent="0.35">
      <c r="A266" s="38"/>
      <c r="B266" s="7" t="s">
        <v>436</v>
      </c>
      <c r="C266" s="7" t="s">
        <v>158</v>
      </c>
      <c r="D266" s="8" t="s">
        <v>99</v>
      </c>
      <c r="E266" s="9">
        <v>27987</v>
      </c>
      <c r="F266" s="10">
        <v>1.2546296296296297E-2</v>
      </c>
      <c r="J266" s="41">
        <f t="shared" ref="J266:J290" si="4">RANK(F266,$F$9:$F$290,1)</f>
        <v>236</v>
      </c>
    </row>
    <row r="267" spans="1:10" x14ac:dyDescent="0.35">
      <c r="A267" s="38"/>
      <c r="B267" s="7" t="s">
        <v>437</v>
      </c>
      <c r="C267" s="7" t="s">
        <v>162</v>
      </c>
      <c r="D267" s="8" t="s">
        <v>93</v>
      </c>
      <c r="E267" s="9">
        <v>28098</v>
      </c>
      <c r="F267" s="10">
        <v>9.1435185185185178E-3</v>
      </c>
      <c r="J267" s="41">
        <f t="shared" si="4"/>
        <v>161</v>
      </c>
    </row>
    <row r="268" spans="1:10" x14ac:dyDescent="0.35">
      <c r="A268" s="38"/>
      <c r="B268" s="7" t="s">
        <v>438</v>
      </c>
      <c r="C268" s="7" t="s">
        <v>439</v>
      </c>
      <c r="D268" s="8" t="s">
        <v>93</v>
      </c>
      <c r="E268" s="9">
        <v>28257</v>
      </c>
      <c r="F268" s="10">
        <v>6.9444444444444441E-3</v>
      </c>
      <c r="J268" s="41">
        <f t="shared" si="4"/>
        <v>62</v>
      </c>
    </row>
    <row r="269" spans="1:10" x14ac:dyDescent="0.35">
      <c r="A269" s="38"/>
      <c r="B269" s="7" t="s">
        <v>440</v>
      </c>
      <c r="C269" s="7" t="s">
        <v>441</v>
      </c>
      <c r="D269" s="8" t="s">
        <v>99</v>
      </c>
      <c r="E269" s="9">
        <v>27613</v>
      </c>
      <c r="F269" s="10">
        <v>9.3171296296296283E-3</v>
      </c>
      <c r="J269" s="41">
        <f t="shared" si="4"/>
        <v>166</v>
      </c>
    </row>
    <row r="270" spans="1:10" x14ac:dyDescent="0.35">
      <c r="A270" s="38"/>
      <c r="B270" s="7" t="s">
        <v>442</v>
      </c>
      <c r="C270" s="7" t="s">
        <v>324</v>
      </c>
      <c r="D270" s="8" t="s">
        <v>99</v>
      </c>
      <c r="E270" s="9">
        <v>28369</v>
      </c>
      <c r="F270" s="10">
        <v>9.9421296296296289E-3</v>
      </c>
      <c r="J270" s="41">
        <f t="shared" si="4"/>
        <v>189</v>
      </c>
    </row>
    <row r="271" spans="1:10" x14ac:dyDescent="0.35">
      <c r="A271" s="38"/>
      <c r="B271" s="7" t="s">
        <v>442</v>
      </c>
      <c r="C271" s="7" t="s">
        <v>200</v>
      </c>
      <c r="D271" s="8" t="s">
        <v>99</v>
      </c>
      <c r="E271" s="9">
        <v>28041</v>
      </c>
      <c r="F271" s="10">
        <v>9.1435185185185178E-3</v>
      </c>
      <c r="J271" s="41">
        <f t="shared" si="4"/>
        <v>161</v>
      </c>
    </row>
    <row r="272" spans="1:10" x14ac:dyDescent="0.35">
      <c r="A272" s="38"/>
      <c r="B272" s="7" t="s">
        <v>443</v>
      </c>
      <c r="C272" s="7" t="s">
        <v>444</v>
      </c>
      <c r="D272" s="8" t="s">
        <v>93</v>
      </c>
      <c r="E272" s="9">
        <v>27783</v>
      </c>
      <c r="F272" s="10">
        <v>6.5972222222222222E-3</v>
      </c>
      <c r="J272" s="41">
        <f t="shared" si="4"/>
        <v>52</v>
      </c>
    </row>
    <row r="273" spans="1:10" x14ac:dyDescent="0.35">
      <c r="A273" s="38"/>
      <c r="B273" s="7" t="s">
        <v>445</v>
      </c>
      <c r="C273" s="7" t="s">
        <v>249</v>
      </c>
      <c r="D273" s="8" t="s">
        <v>99</v>
      </c>
      <c r="E273" s="9">
        <v>27766</v>
      </c>
      <c r="F273" s="10">
        <v>1.0393518518518519E-2</v>
      </c>
      <c r="J273" s="41">
        <f t="shared" si="4"/>
        <v>195</v>
      </c>
    </row>
    <row r="274" spans="1:10" x14ac:dyDescent="0.35">
      <c r="A274" s="38"/>
      <c r="B274" s="7" t="s">
        <v>446</v>
      </c>
      <c r="C274" s="7" t="s">
        <v>447</v>
      </c>
      <c r="D274" s="8" t="s">
        <v>99</v>
      </c>
      <c r="E274" s="9">
        <v>28086</v>
      </c>
      <c r="F274" s="10">
        <v>1.3368055555555557E-2</v>
      </c>
      <c r="J274" s="41">
        <f t="shared" si="4"/>
        <v>249</v>
      </c>
    </row>
    <row r="275" spans="1:10" x14ac:dyDescent="0.35">
      <c r="A275" s="38"/>
      <c r="B275" s="7" t="s">
        <v>446</v>
      </c>
      <c r="C275" s="7" t="s">
        <v>448</v>
      </c>
      <c r="D275" s="8" t="s">
        <v>99</v>
      </c>
      <c r="E275" s="9">
        <v>28024</v>
      </c>
      <c r="F275" s="10">
        <v>1.3807870370370371E-2</v>
      </c>
      <c r="J275" s="41">
        <f t="shared" si="4"/>
        <v>256</v>
      </c>
    </row>
    <row r="276" spans="1:10" x14ac:dyDescent="0.35">
      <c r="A276" s="38"/>
      <c r="B276" s="7" t="s">
        <v>446</v>
      </c>
      <c r="C276" s="7" t="s">
        <v>202</v>
      </c>
      <c r="D276" s="8" t="s">
        <v>99</v>
      </c>
      <c r="E276" s="9">
        <v>27546</v>
      </c>
      <c r="F276" s="10">
        <v>1.5104166666666667E-2</v>
      </c>
      <c r="J276" s="41">
        <f t="shared" si="4"/>
        <v>272</v>
      </c>
    </row>
    <row r="277" spans="1:10" x14ac:dyDescent="0.35">
      <c r="A277" s="38"/>
      <c r="B277" s="7" t="s">
        <v>449</v>
      </c>
      <c r="C277" s="7" t="s">
        <v>450</v>
      </c>
      <c r="D277" s="8" t="s">
        <v>93</v>
      </c>
      <c r="E277" s="9">
        <v>27692</v>
      </c>
      <c r="F277" s="10">
        <v>6.4236111111111117E-3</v>
      </c>
      <c r="J277" s="41">
        <f t="shared" si="4"/>
        <v>43</v>
      </c>
    </row>
    <row r="278" spans="1:10" x14ac:dyDescent="0.35">
      <c r="A278" s="38"/>
      <c r="B278" s="7" t="s">
        <v>451</v>
      </c>
      <c r="C278" s="7" t="s">
        <v>386</v>
      </c>
      <c r="D278" s="8" t="s">
        <v>99</v>
      </c>
      <c r="E278" s="9">
        <v>27895</v>
      </c>
      <c r="F278" s="10">
        <v>6.0185185185185177E-3</v>
      </c>
      <c r="J278" s="41">
        <f t="shared" si="4"/>
        <v>23</v>
      </c>
    </row>
    <row r="279" spans="1:10" x14ac:dyDescent="0.35">
      <c r="A279" s="38"/>
      <c r="B279" s="7" t="s">
        <v>451</v>
      </c>
      <c r="C279" s="7" t="s">
        <v>127</v>
      </c>
      <c r="D279" s="8" t="s">
        <v>93</v>
      </c>
      <c r="E279" s="9">
        <v>28458</v>
      </c>
      <c r="F279" s="10">
        <v>9.2476851851851852E-3</v>
      </c>
      <c r="J279" s="41">
        <f t="shared" si="4"/>
        <v>164</v>
      </c>
    </row>
    <row r="280" spans="1:10" x14ac:dyDescent="0.35">
      <c r="A280" s="38"/>
      <c r="B280" s="7" t="s">
        <v>452</v>
      </c>
      <c r="C280" s="7" t="s">
        <v>198</v>
      </c>
      <c r="D280" s="8" t="s">
        <v>99</v>
      </c>
      <c r="E280" s="9">
        <v>27757</v>
      </c>
      <c r="F280" s="10">
        <v>8.8541666666666664E-3</v>
      </c>
      <c r="J280" s="41">
        <f t="shared" si="4"/>
        <v>137</v>
      </c>
    </row>
    <row r="281" spans="1:10" x14ac:dyDescent="0.35">
      <c r="A281" s="38"/>
      <c r="B281" s="7" t="s">
        <v>453</v>
      </c>
      <c r="C281" s="7" t="s">
        <v>454</v>
      </c>
      <c r="D281" s="8" t="s">
        <v>93</v>
      </c>
      <c r="E281" s="9">
        <v>28454</v>
      </c>
      <c r="F281" s="10">
        <v>7.5578703703703702E-3</v>
      </c>
      <c r="J281" s="41">
        <f t="shared" si="4"/>
        <v>84</v>
      </c>
    </row>
    <row r="282" spans="1:10" x14ac:dyDescent="0.35">
      <c r="A282" s="38"/>
      <c r="B282" s="7" t="s">
        <v>453</v>
      </c>
      <c r="C282" s="7" t="s">
        <v>455</v>
      </c>
      <c r="D282" s="8" t="s">
        <v>99</v>
      </c>
      <c r="E282" s="9">
        <v>27752</v>
      </c>
      <c r="F282" s="10">
        <v>1.8749999999999999E-2</v>
      </c>
      <c r="J282" s="41">
        <f t="shared" si="4"/>
        <v>279</v>
      </c>
    </row>
    <row r="283" spans="1:10" x14ac:dyDescent="0.35">
      <c r="A283" s="38"/>
      <c r="B283" s="7" t="s">
        <v>456</v>
      </c>
      <c r="C283" s="7" t="s">
        <v>457</v>
      </c>
      <c r="D283" s="8" t="s">
        <v>93</v>
      </c>
      <c r="E283" s="9">
        <v>27534</v>
      </c>
      <c r="F283" s="10">
        <v>5.7060185185185191E-3</v>
      </c>
      <c r="J283" s="41">
        <f t="shared" si="4"/>
        <v>9</v>
      </c>
    </row>
    <row r="284" spans="1:10" x14ac:dyDescent="0.35">
      <c r="A284" s="38"/>
      <c r="B284" s="7" t="s">
        <v>458</v>
      </c>
      <c r="C284" s="7" t="s">
        <v>459</v>
      </c>
      <c r="D284" s="8" t="s">
        <v>93</v>
      </c>
      <c r="E284" s="9">
        <v>27711</v>
      </c>
      <c r="F284" s="10">
        <v>1.7708333333333333E-2</v>
      </c>
      <c r="J284" s="41">
        <f t="shared" si="4"/>
        <v>274</v>
      </c>
    </row>
    <row r="285" spans="1:10" x14ac:dyDescent="0.35">
      <c r="A285" s="38"/>
      <c r="B285" s="7" t="s">
        <v>460</v>
      </c>
      <c r="C285" s="7" t="s">
        <v>135</v>
      </c>
      <c r="D285" s="8" t="s">
        <v>99</v>
      </c>
      <c r="E285" s="9">
        <v>27486</v>
      </c>
      <c r="F285" s="10">
        <v>1.383101851851852E-2</v>
      </c>
      <c r="J285" s="41">
        <f t="shared" si="4"/>
        <v>257</v>
      </c>
    </row>
    <row r="286" spans="1:10" x14ac:dyDescent="0.35">
      <c r="A286" s="38"/>
      <c r="B286" s="7" t="s">
        <v>460</v>
      </c>
      <c r="C286" s="7" t="s">
        <v>127</v>
      </c>
      <c r="D286" s="8" t="s">
        <v>99</v>
      </c>
      <c r="E286" s="9">
        <v>27940</v>
      </c>
      <c r="F286" s="10">
        <v>1.1400462962962965E-2</v>
      </c>
      <c r="J286" s="41">
        <f t="shared" si="4"/>
        <v>221</v>
      </c>
    </row>
    <row r="287" spans="1:10" x14ac:dyDescent="0.35">
      <c r="A287" s="38"/>
      <c r="B287" s="7" t="s">
        <v>461</v>
      </c>
      <c r="C287" s="7" t="s">
        <v>462</v>
      </c>
      <c r="D287" s="8" t="s">
        <v>99</v>
      </c>
      <c r="E287" s="9">
        <v>27360</v>
      </c>
      <c r="F287" s="10">
        <v>1.2500000000000001E-2</v>
      </c>
      <c r="J287" s="41">
        <f t="shared" si="4"/>
        <v>235</v>
      </c>
    </row>
    <row r="288" spans="1:10" x14ac:dyDescent="0.35">
      <c r="A288" s="38"/>
      <c r="B288" s="7" t="s">
        <v>463</v>
      </c>
      <c r="C288" s="7" t="s">
        <v>464</v>
      </c>
      <c r="D288" s="8" t="s">
        <v>99</v>
      </c>
      <c r="E288" s="9">
        <v>28141</v>
      </c>
      <c r="F288" s="10">
        <v>1.0231481481481482E-2</v>
      </c>
      <c r="J288" s="41">
        <f t="shared" si="4"/>
        <v>192</v>
      </c>
    </row>
    <row r="289" spans="1:10" x14ac:dyDescent="0.35">
      <c r="A289" s="38"/>
      <c r="B289" s="7" t="s">
        <v>465</v>
      </c>
      <c r="C289" s="7" t="s">
        <v>324</v>
      </c>
      <c r="D289" s="8" t="s">
        <v>99</v>
      </c>
      <c r="E289" s="9">
        <v>28149</v>
      </c>
      <c r="F289" s="10">
        <v>1.0983796296296297E-2</v>
      </c>
      <c r="J289" s="41">
        <f t="shared" si="4"/>
        <v>211</v>
      </c>
    </row>
    <row r="290" spans="1:10" x14ac:dyDescent="0.35">
      <c r="A290" s="38"/>
      <c r="B290" s="7" t="s">
        <v>466</v>
      </c>
      <c r="C290" s="7" t="s">
        <v>467</v>
      </c>
      <c r="D290" s="8" t="s">
        <v>99</v>
      </c>
      <c r="E290" s="9">
        <v>28271</v>
      </c>
      <c r="F290" s="10">
        <v>1.3738425925925926E-2</v>
      </c>
      <c r="J290" s="41">
        <f t="shared" si="4"/>
        <v>253</v>
      </c>
    </row>
  </sheetData>
  <phoneticPr fontId="2" type="noConversion"/>
  <conditionalFormatting sqref="H2:H6">
    <cfRule type="cellIs" dxfId="0" priority="1" stopIfTrue="1" operator="equal">
      <formula>"richtig"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Beschrieb der Funktionen</vt:lpstr>
      <vt:lpstr>Spezielle Funktionen I</vt:lpstr>
      <vt:lpstr>Spezielle Funktionen II</vt:lpstr>
    </vt:vector>
  </TitlesOfParts>
  <Company>lasti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BZBS</cp:lastModifiedBy>
  <cp:lastPrinted>2017-10-29T11:51:15Z</cp:lastPrinted>
  <dcterms:created xsi:type="dcterms:W3CDTF">2004-02-29T18:41:45Z</dcterms:created>
  <dcterms:modified xsi:type="dcterms:W3CDTF">2023-11-12T11:32:15Z</dcterms:modified>
</cp:coreProperties>
</file>