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bookViews>
    <workbookView xWindow="0" yWindow="0" windowWidth="20520" windowHeight="9600"/>
  </bookViews>
  <sheets>
    <sheet name="Information" sheetId="4" r:id="rId1"/>
    <sheet name="Kandidaten" sheetId="1" r:id="rId2"/>
    <sheet name="Ortsverzeichnis" sheetId="3" r:id="rId3"/>
    <sheet name="Fächer" sheetId="2" r:id="rId4"/>
  </sheets>
  <definedNames>
    <definedName name="_xlnm._FilterDatabase" localSheetId="2" hidden="1">Ortsverzeichnis!#REF!</definedName>
    <definedName name="_xlnm.Extract" localSheetId="2">Ortsverzeichnis!$A$3:$B$3</definedName>
  </definedNames>
  <calcPr calcId="171027"/>
  <fileRecoveryPr autoRecover="0"/>
</workbook>
</file>

<file path=xl/calcChain.xml><?xml version="1.0" encoding="utf-8"?>
<calcChain xmlns="http://schemas.openxmlformats.org/spreadsheetml/2006/main">
  <c r="M151" i="1" l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<sst xmlns="http://schemas.openxmlformats.org/spreadsheetml/2006/main" count="699" uniqueCount="354">
  <si>
    <t>Vontobel</t>
  </si>
  <si>
    <t>Andreas</t>
  </si>
  <si>
    <t>Kirchgasse 2</t>
  </si>
  <si>
    <t>Wirtschaft</t>
  </si>
  <si>
    <t>Mathematik</t>
  </si>
  <si>
    <t>Englisch</t>
  </si>
  <si>
    <t>Lamberoni</t>
  </si>
  <si>
    <t>Carla</t>
  </si>
  <si>
    <t>Ch. de la Coline 9</t>
  </si>
  <si>
    <t>Recht</t>
  </si>
  <si>
    <t>Gambino</t>
  </si>
  <si>
    <t>Luc</t>
  </si>
  <si>
    <t>Rue Principale 3</t>
  </si>
  <si>
    <t>Fantina</t>
  </si>
  <si>
    <t>Ernest</t>
  </si>
  <si>
    <t>Rue Corbusier 11</t>
  </si>
  <si>
    <t>Physik</t>
  </si>
  <si>
    <t>Schulze</t>
  </si>
  <si>
    <t>Peter</t>
  </si>
  <si>
    <t>Hauptstr. 324</t>
  </si>
  <si>
    <t>Chemie</t>
  </si>
  <si>
    <t>Legerter</t>
  </si>
  <si>
    <t>Verena</t>
  </si>
  <si>
    <t>Bergweg 34</t>
  </si>
  <si>
    <t>Deutsch</t>
  </si>
  <si>
    <t>Berger</t>
  </si>
  <si>
    <t>Hans</t>
  </si>
  <si>
    <t>Im Loo 23</t>
  </si>
  <si>
    <t>Farine</t>
  </si>
  <si>
    <t>Pierre</t>
  </si>
  <si>
    <t>Av. Blanc 222</t>
  </si>
  <si>
    <t>Feller</t>
  </si>
  <si>
    <t>Paul</t>
  </si>
  <si>
    <t>Jordanweg 45</t>
  </si>
  <si>
    <t>Geschichte</t>
  </si>
  <si>
    <t>Fankhauser</t>
  </si>
  <si>
    <t>Lolita</t>
  </si>
  <si>
    <t>Hohe Winde</t>
  </si>
  <si>
    <t>Courvoisier</t>
  </si>
  <si>
    <t>Charles</t>
  </si>
  <si>
    <t>21, rue de la gare</t>
  </si>
  <si>
    <t>Neeser</t>
  </si>
  <si>
    <t>Kurt</t>
  </si>
  <si>
    <t>Lettenweg 34</t>
  </si>
  <si>
    <t>Uch</t>
  </si>
  <si>
    <t>Claudine</t>
  </si>
  <si>
    <t>Rte. Bel-Air 12</t>
  </si>
  <si>
    <t>Fleury</t>
  </si>
  <si>
    <t>Yvette</t>
  </si>
  <si>
    <t>Ch. de Praz 13</t>
  </si>
  <si>
    <t>Duendet</t>
  </si>
  <si>
    <t>Antoine</t>
  </si>
  <si>
    <t>Les Fauvettes 8</t>
  </si>
  <si>
    <t>Obez</t>
  </si>
  <si>
    <t>Alma</t>
  </si>
  <si>
    <t>Rue de l'Eglise</t>
  </si>
  <si>
    <t>Bolomey</t>
  </si>
  <si>
    <t>Dominique</t>
  </si>
  <si>
    <t>Av.  de la Poste 4</t>
  </si>
  <si>
    <t>Floru</t>
  </si>
  <si>
    <t>Philippe</t>
  </si>
  <si>
    <t>Impasse Lucet 3</t>
  </si>
  <si>
    <t>Curchod</t>
  </si>
  <si>
    <t>Jean</t>
  </si>
  <si>
    <t>Av. de Warens 10</t>
  </si>
  <si>
    <t>Bongard</t>
  </si>
  <si>
    <t>Michelle</t>
  </si>
  <si>
    <t>Ch. du Martinet 6</t>
  </si>
  <si>
    <t>Miller</t>
  </si>
  <si>
    <t>Charly</t>
  </si>
  <si>
    <t>Ch. du Stade 3</t>
  </si>
  <si>
    <t>Nietlispach</t>
  </si>
  <si>
    <t>Bernard</t>
  </si>
  <si>
    <t>Hauptstrasse 3</t>
  </si>
  <si>
    <t>Meyer</t>
  </si>
  <si>
    <t>Marlene</t>
  </si>
  <si>
    <t>Albiez</t>
  </si>
  <si>
    <t>Simon</t>
  </si>
  <si>
    <t>Schneider</t>
  </si>
  <si>
    <t>Pascal</t>
  </si>
  <si>
    <t>Hoehenweg</t>
  </si>
  <si>
    <t>Nefzger</t>
  </si>
  <si>
    <t>Daniela</t>
  </si>
  <si>
    <t>Hauptstrasse</t>
  </si>
  <si>
    <t>Kernen</t>
  </si>
  <si>
    <t>Robert</t>
  </si>
  <si>
    <t>Liechti</t>
  </si>
  <si>
    <t>Martina</t>
  </si>
  <si>
    <t>Cullatti</t>
  </si>
  <si>
    <t>Luca</t>
  </si>
  <si>
    <t>Zelgweg 66</t>
  </si>
  <si>
    <t>Navarro</t>
  </si>
  <si>
    <t>Sandro</t>
  </si>
  <si>
    <t>V. dei Pescatori 2</t>
  </si>
  <si>
    <t>Paganini</t>
  </si>
  <si>
    <t>Danilo</t>
  </si>
  <si>
    <t>V. Albanago 22</t>
  </si>
  <si>
    <t>Bonardi</t>
  </si>
  <si>
    <t>Rte. Bel-Air 123</t>
  </si>
  <si>
    <t>Bumey</t>
  </si>
  <si>
    <t>Ch. de Praz 3</t>
  </si>
  <si>
    <t>Currod</t>
  </si>
  <si>
    <t>Ch. du Stade 22</t>
  </si>
  <si>
    <t>Gamber</t>
  </si>
  <si>
    <t>Holzweg 90</t>
  </si>
  <si>
    <t>V. Monucco 61</t>
  </si>
  <si>
    <t>Fanti</t>
  </si>
  <si>
    <t>Schuler</t>
  </si>
  <si>
    <t>Gerter</t>
  </si>
  <si>
    <t>Gartenstrasse 1</t>
  </si>
  <si>
    <t>Hauptstr. 32</t>
  </si>
  <si>
    <t>Farniter</t>
  </si>
  <si>
    <t>Zeller</t>
  </si>
  <si>
    <t>Finkenstrasse 22</t>
  </si>
  <si>
    <t>Florus</t>
  </si>
  <si>
    <t>Hurchod</t>
  </si>
  <si>
    <t>Bonnet</t>
  </si>
  <si>
    <t>Rue de Praz 13</t>
  </si>
  <si>
    <t>Fleur</t>
  </si>
  <si>
    <t>Cuendette</t>
  </si>
  <si>
    <t>Obernais</t>
  </si>
  <si>
    <t>Niethammer</t>
  </si>
  <si>
    <t>Greifstrasse 3</t>
  </si>
  <si>
    <t>Alfieren</t>
  </si>
  <si>
    <t>Talackerweg 88</t>
  </si>
  <si>
    <t>Schneiter</t>
  </si>
  <si>
    <t>Meury</t>
  </si>
  <si>
    <t>Wehner</t>
  </si>
  <si>
    <t>Ochienne</t>
  </si>
  <si>
    <t>Bonnier</t>
  </si>
  <si>
    <t>Cuen</t>
  </si>
  <si>
    <t>Bonzon</t>
  </si>
  <si>
    <t>Bollerey</t>
  </si>
  <si>
    <t>Heller</t>
  </si>
  <si>
    <t>Urs</t>
  </si>
  <si>
    <t>Boquete</t>
  </si>
  <si>
    <t>Curchier</t>
  </si>
  <si>
    <t>Bongardet</t>
  </si>
  <si>
    <t>Bonvin</t>
  </si>
  <si>
    <t>Ch. de Praz 1</t>
  </si>
  <si>
    <t>Gamberetti</t>
  </si>
  <si>
    <t>Gattier</t>
  </si>
  <si>
    <t>Fanister</t>
  </si>
  <si>
    <t>Greifengasse 5</t>
  </si>
  <si>
    <t>Aegol</t>
  </si>
  <si>
    <t>Zeltstrasse</t>
  </si>
  <si>
    <t>Farnello</t>
  </si>
  <si>
    <t>Yari</t>
  </si>
  <si>
    <t>Hoehenweg 11</t>
  </si>
  <si>
    <t>Flutier</t>
  </si>
  <si>
    <t>Cunet</t>
  </si>
  <si>
    <t>Obesier</t>
  </si>
  <si>
    <t>Bolome</t>
  </si>
  <si>
    <t>Les Fauvettes 2</t>
  </si>
  <si>
    <t>Aregger</t>
  </si>
  <si>
    <t>Lukas</t>
  </si>
  <si>
    <t>Rue de l'Eglise 4</t>
  </si>
  <si>
    <t>Walker</t>
  </si>
  <si>
    <t>Zora</t>
  </si>
  <si>
    <t>Hauptstr. 8</t>
  </si>
  <si>
    <t>Bally</t>
  </si>
  <si>
    <t>Florutas</t>
  </si>
  <si>
    <t>Curchody</t>
  </si>
  <si>
    <t>Erny</t>
  </si>
  <si>
    <t>Notter</t>
  </si>
  <si>
    <t>Ursina</t>
  </si>
  <si>
    <t>Meier</t>
  </si>
  <si>
    <t>Gartenstrasse 110</t>
  </si>
  <si>
    <t>Alboni</t>
  </si>
  <si>
    <t>Kanonengasse 8</t>
  </si>
  <si>
    <t>Merkur</t>
  </si>
  <si>
    <t>Hauptstr. 4</t>
  </si>
  <si>
    <t>Wanner</t>
  </si>
  <si>
    <t>Lusser</t>
  </si>
  <si>
    <t>Hoehenstrasse 5</t>
  </si>
  <si>
    <t>Ferrier</t>
  </si>
  <si>
    <t>Rue  de la Poste 4</t>
  </si>
  <si>
    <t>Cuender</t>
  </si>
  <si>
    <t>Obernier</t>
  </si>
  <si>
    <t>Ch. de Praz 19</t>
  </si>
  <si>
    <t>Fauvettes 8</t>
  </si>
  <si>
    <t>Giuseppe</t>
  </si>
  <si>
    <t>Rue de l'Eglise 1</t>
  </si>
  <si>
    <t>Reto</t>
  </si>
  <si>
    <t>P. Indipendenza 1</t>
  </si>
  <si>
    <t>Faganini</t>
  </si>
  <si>
    <t>Pedro</t>
  </si>
  <si>
    <t>Kanonengasse 3</t>
  </si>
  <si>
    <t>Chaud</t>
  </si>
  <si>
    <t>Rue de Warens 10</t>
  </si>
  <si>
    <t>St. Martin</t>
  </si>
  <si>
    <t>Schnuster</t>
  </si>
  <si>
    <t>Renate</t>
  </si>
  <si>
    <t>Hauptgasse 324</t>
  </si>
  <si>
    <t>Meurer</t>
  </si>
  <si>
    <t>Wasserweg 16</t>
  </si>
  <si>
    <t>Leuchter</t>
  </si>
  <si>
    <t>C. S. Gottardo 44</t>
  </si>
  <si>
    <t>Mayer</t>
  </si>
  <si>
    <t>Allgard</t>
  </si>
  <si>
    <t>Haltenweg 4</t>
  </si>
  <si>
    <t>Marti</t>
  </si>
  <si>
    <t>Jacque</t>
  </si>
  <si>
    <t>Ochenne</t>
  </si>
  <si>
    <t>Furry</t>
  </si>
  <si>
    <t>Ovier</t>
  </si>
  <si>
    <t>Gamboni</t>
  </si>
  <si>
    <t>Gamo</t>
  </si>
  <si>
    <t>George</t>
  </si>
  <si>
    <t>V. Locarno 7</t>
  </si>
  <si>
    <t>Fantirer</t>
  </si>
  <si>
    <t>Alain</t>
  </si>
  <si>
    <t>Av. Blanc 33</t>
  </si>
  <si>
    <t>Aegerter</t>
  </si>
  <si>
    <t>Hauptstr. 11</t>
  </si>
  <si>
    <t>Finkenstrasse 66</t>
  </si>
  <si>
    <t>Farinette</t>
  </si>
  <si>
    <t>Marco</t>
  </si>
  <si>
    <t>V. dei Pescatori 10</t>
  </si>
  <si>
    <t>Zuller</t>
  </si>
  <si>
    <t>Talackerweg 8</t>
  </si>
  <si>
    <t>Bacher</t>
  </si>
  <si>
    <t>Greifengasse 1</t>
  </si>
  <si>
    <t>Mueller</t>
  </si>
  <si>
    <t>Abegg</t>
  </si>
  <si>
    <t>Julia</t>
  </si>
  <si>
    <t>P. Indipendenza 7</t>
  </si>
  <si>
    <t>Ouche</t>
  </si>
  <si>
    <t>Seury</t>
  </si>
  <si>
    <t>Cuendenot</t>
  </si>
  <si>
    <t>Av. Blanc 2</t>
  </si>
  <si>
    <t>Myri</t>
  </si>
  <si>
    <t>Waller</t>
  </si>
  <si>
    <t>Luetti</t>
  </si>
  <si>
    <t>Talstrasse 12</t>
  </si>
  <si>
    <t>Cullattier</t>
  </si>
  <si>
    <t>Bosch</t>
  </si>
  <si>
    <t>Rue Principale 11</t>
  </si>
  <si>
    <t>Fleurisse</t>
  </si>
  <si>
    <t>Ch. de Praz 22</t>
  </si>
  <si>
    <t>Cuandut</t>
  </si>
  <si>
    <t>Av. de Warens 3</t>
  </si>
  <si>
    <t>Bellgarde</t>
  </si>
  <si>
    <t>Perlenne</t>
  </si>
  <si>
    <t>Rosane</t>
  </si>
  <si>
    <t>Gartener</t>
  </si>
  <si>
    <t>Ute</t>
  </si>
  <si>
    <t>Zelgweg 5</t>
  </si>
  <si>
    <t>Hauser</t>
  </si>
  <si>
    <t>Jordanweg 47</t>
  </si>
  <si>
    <t>Jermann</t>
  </si>
  <si>
    <t>Jasminweg 6</t>
  </si>
  <si>
    <t>Keller</t>
  </si>
  <si>
    <t>Haupttor</t>
  </si>
  <si>
    <t>Rita</t>
  </si>
  <si>
    <t>Gartenstrasse 12</t>
  </si>
  <si>
    <t>Vallotton</t>
  </si>
  <si>
    <t>Andrea</t>
  </si>
  <si>
    <t>Rte. Bel-Air 111</t>
  </si>
  <si>
    <t>Fagan</t>
  </si>
  <si>
    <t>Matha</t>
  </si>
  <si>
    <t>Ch. de Praz 89</t>
  </si>
  <si>
    <t>Courvier</t>
  </si>
  <si>
    <t>Madeleine</t>
  </si>
  <si>
    <t>Rue de l'Eglise 2</t>
  </si>
  <si>
    <t>Sprachen</t>
  </si>
  <si>
    <t>Französisch</t>
  </si>
  <si>
    <t>Geografie</t>
  </si>
  <si>
    <t>FR</t>
  </si>
  <si>
    <t>EN</t>
  </si>
  <si>
    <t>RE</t>
  </si>
  <si>
    <t>WI</t>
  </si>
  <si>
    <t>MA</t>
  </si>
  <si>
    <t>GG</t>
  </si>
  <si>
    <t>GE</t>
  </si>
  <si>
    <t>PH</t>
  </si>
  <si>
    <t>DE</t>
  </si>
  <si>
    <t>CH</t>
  </si>
  <si>
    <t>Naturwissenschaften</t>
  </si>
  <si>
    <t>Andere</t>
  </si>
  <si>
    <t>Fächer</t>
  </si>
  <si>
    <t>Nr</t>
  </si>
  <si>
    <t>Nachname</t>
  </si>
  <si>
    <t>Vorname</t>
  </si>
  <si>
    <t>Strasse</t>
  </si>
  <si>
    <t>Fach</t>
  </si>
  <si>
    <t>Note</t>
  </si>
  <si>
    <t>Fachabk.</t>
  </si>
  <si>
    <t>=WVERWEIS(Prüflinge!F2;Fächer!$A$5:$J$6;2;FALSCH)</t>
  </si>
  <si>
    <t>Sarmenstorf</t>
  </si>
  <si>
    <t>Pully</t>
  </si>
  <si>
    <t>Bienne</t>
  </si>
  <si>
    <t>Lucens</t>
  </si>
  <si>
    <t>Beringen</t>
  </si>
  <si>
    <t>Basel</t>
  </si>
  <si>
    <t>Leuzingen</t>
  </si>
  <si>
    <t>Ecublens</t>
  </si>
  <si>
    <t>Biel</t>
  </si>
  <si>
    <t>Adliswil</t>
  </si>
  <si>
    <t>Montpreveyres</t>
  </si>
  <si>
    <t>Liestal</t>
  </si>
  <si>
    <t>Perly</t>
  </si>
  <si>
    <t>Lutry</t>
  </si>
  <si>
    <t>Posieux</t>
  </si>
  <si>
    <t>Nyon</t>
  </si>
  <si>
    <t>Morges</t>
  </si>
  <si>
    <t>Sion</t>
  </si>
  <si>
    <t>Yverdon</t>
  </si>
  <si>
    <t>Lausanne</t>
  </si>
  <si>
    <t>Montana</t>
  </si>
  <si>
    <t>Therwil</t>
  </si>
  <si>
    <t>Oberwil</t>
  </si>
  <si>
    <t>Bern</t>
  </si>
  <si>
    <t>St. Gallen</t>
  </si>
  <si>
    <t>Luzern</t>
  </si>
  <si>
    <t>Lurengo</t>
  </si>
  <si>
    <t>Mairengo</t>
  </si>
  <si>
    <t>Zuerich</t>
  </si>
  <si>
    <t>Lugano</t>
  </si>
  <si>
    <t>Zürich</t>
  </si>
  <si>
    <t>Muttenz</t>
  </si>
  <si>
    <t>Marthalen</t>
  </si>
  <si>
    <t>Liebefeld</t>
  </si>
  <si>
    <t>Chur</t>
  </si>
  <si>
    <t>Croy</t>
  </si>
  <si>
    <t>Reinach</t>
  </si>
  <si>
    <t>Dussnang</t>
  </si>
  <si>
    <t>Praz</t>
  </si>
  <si>
    <t>Thun</t>
  </si>
  <si>
    <t>Kriens</t>
  </si>
  <si>
    <t>Marly</t>
  </si>
  <si>
    <t>Ascona</t>
  </si>
  <si>
    <t>Bellinzona</t>
  </si>
  <si>
    <t>Chiasso</t>
  </si>
  <si>
    <t>Sonvico</t>
  </si>
  <si>
    <t>Malix</t>
  </si>
  <si>
    <t>Mandach</t>
  </si>
  <si>
    <t>Lully</t>
  </si>
  <si>
    <t>PLZ</t>
  </si>
  <si>
    <t>Ort</t>
  </si>
  <si>
    <t>Ortsverzeichnis</t>
  </si>
  <si>
    <t>Lösungen</t>
  </si>
  <si>
    <t>H2</t>
  </si>
  <si>
    <t>F2</t>
  </si>
  <si>
    <t>© Jürg Lippuner</t>
  </si>
  <si>
    <t>Aufgabe</t>
  </si>
  <si>
    <t>Ausgangslage</t>
  </si>
  <si>
    <t>Lösung: =SVERWEIS(E2;Ortsverzeichnis!$A$4:$B$52;2;FALSCH)</t>
  </si>
  <si>
    <r>
      <t xml:space="preserve">Füllen Sie mit Hilfe von Verweis-Funktionen, die Spalten </t>
    </r>
    <r>
      <rPr>
        <b/>
        <sz val="12"/>
        <rFont val="Calibri"/>
        <family val="2"/>
        <scheme val="minor"/>
      </rPr>
      <t>Ort</t>
    </r>
    <r>
      <rPr>
        <sz val="12"/>
        <rFont val="Calibri"/>
        <family val="2"/>
        <scheme val="minor"/>
      </rPr>
      <t xml:space="preserve"> und </t>
    </r>
    <r>
      <rPr>
        <b/>
        <sz val="12"/>
        <rFont val="Calibri"/>
        <family val="2"/>
        <scheme val="minor"/>
      </rPr>
      <t>Fach.</t>
    </r>
  </si>
  <si>
    <t>Verweis-Funktionen 2</t>
  </si>
  <si>
    <r>
      <t xml:space="preserve">In der Tabelle </t>
    </r>
    <r>
      <rPr>
        <b/>
        <sz val="12"/>
        <rFont val="Calibri"/>
        <family val="2"/>
        <scheme val="minor"/>
      </rPr>
      <t>Kandidaten</t>
    </r>
    <r>
      <rPr>
        <sz val="12"/>
        <rFont val="Calibri"/>
        <family val="2"/>
        <scheme val="minor"/>
      </rPr>
      <t xml:space="preserve"> fehlen die Einträge der Spalten </t>
    </r>
    <r>
      <rPr>
        <b/>
        <sz val="12"/>
        <rFont val="Calibri"/>
        <family val="2"/>
        <scheme val="minor"/>
      </rPr>
      <t>Ort</t>
    </r>
    <r>
      <rPr>
        <sz val="12"/>
        <rFont val="Calibri"/>
        <family val="2"/>
        <scheme val="minor"/>
      </rPr>
      <t xml:space="preserve"> und </t>
    </r>
    <r>
      <rPr>
        <b/>
        <sz val="12"/>
        <rFont val="Calibri"/>
        <family val="2"/>
        <scheme val="minor"/>
      </rPr>
      <t>Fach.</t>
    </r>
  </si>
  <si>
    <t>Allerdings sind diese von der Postleitzahl bzw. von der Fachabkürzung abhängig.</t>
  </si>
  <si>
    <r>
      <t xml:space="preserve">Die entsprechenden Daten finden Sie in der Tabelle </t>
    </r>
    <r>
      <rPr>
        <b/>
        <sz val="12"/>
        <rFont val="Calibri"/>
        <family val="2"/>
        <scheme val="minor"/>
      </rPr>
      <t>Ortsverzeichnis</t>
    </r>
    <r>
      <rPr>
        <sz val="12"/>
        <rFont val="Calibri"/>
        <family val="2"/>
        <scheme val="minor"/>
      </rPr>
      <t xml:space="preserve"> bzw.</t>
    </r>
  </si>
  <si>
    <r>
      <t xml:space="preserve">in der Tabelle </t>
    </r>
    <r>
      <rPr>
        <b/>
        <sz val="12"/>
        <rFont val="Calibri"/>
        <family val="2"/>
        <scheme val="minor"/>
      </rPr>
      <t>Fächer.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</si>
</sst>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MS Sans Serif"/>
    </font>
    <font>
      <sz val="8"/>
      <name val="MS Sans Serif"/>
      <family val="2"/>
    </font>
    <font>
      <sz val="12"/>
      <name val="Calibri"/>
      <family val="2"/>
      <scheme val="minor"/>
    </font>
    <font>
      <b/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43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3" borderId="0" xfId="0" applyFont="1" applyFill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quotePrefix="1" applyFont="1"/>
    <xf numFmtId="0" fontId="10" fillId="0" borderId="0" xfId="0" applyFont="1"/>
    <xf numFmtId="0" fontId="4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NumberFormat="1" applyFont="1" applyBorder="1"/>
    <xf numFmtId="0" fontId="6" fillId="6" borderId="1" xfId="0" applyFont="1" applyFill="1" applyBorder="1"/>
    <xf numFmtId="0" fontId="11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7" borderId="1" xfId="0" applyFont="1" applyFill="1" applyBorder="1"/>
    <xf numFmtId="0" fontId="14" fillId="7" borderId="2" xfId="0" applyFont="1" applyFill="1" applyBorder="1" applyAlignment="1">
      <alignment horizontal="center"/>
    </xf>
    <xf numFmtId="0" fontId="14" fillId="7" borderId="2" xfId="0" applyFont="1" applyFill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</cellXfs>
  <cellStyles count="1">
    <cellStyle name="Standard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15</xdr:row>
      <xdr:rowOff>106680</xdr:rowOff>
    </xdr:from>
    <xdr:to>
      <xdr:col>1</xdr:col>
      <xdr:colOff>117402</xdr:colOff>
      <xdr:row>18</xdr:row>
      <xdr:rowOff>85394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3368040"/>
          <a:ext cx="62794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showRowColHeaders="0" tabSelected="1" workbookViewId="0"/>
  </sheetViews>
  <sheetFormatPr baseColWidth="10" defaultColWidth="11.42578125" defaultRowHeight="15.75" x14ac:dyDescent="0.5"/>
  <cols>
    <col min="1" max="16384" width="11.42578125" style="2"/>
  </cols>
  <sheetData>
    <row r="1" spans="1:14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6.15" x14ac:dyDescent="1.35">
      <c r="A4" s="1"/>
      <c r="B4" s="1"/>
      <c r="C4" s="3" t="s">
        <v>349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5">
      <c r="A8" s="1"/>
      <c r="B8" s="1"/>
      <c r="C8" s="4" t="s">
        <v>346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5">
      <c r="A9" s="1"/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5">
      <c r="A10" s="1"/>
      <c r="B10" s="1"/>
      <c r="C10" s="1" t="s">
        <v>350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5">
      <c r="A11" s="1"/>
      <c r="B11" s="1"/>
      <c r="C11" s="1" t="s">
        <v>351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5">
      <c r="A13" s="1"/>
      <c r="B13" s="1"/>
      <c r="C13" s="1" t="s">
        <v>352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5">
      <c r="A14" s="1"/>
      <c r="B14" s="1"/>
      <c r="C14" s="1" t="s">
        <v>353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5">
      <c r="A16" s="1"/>
      <c r="B16" s="1"/>
      <c r="C16" s="4" t="s">
        <v>345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5">
      <c r="A18" s="1"/>
      <c r="B18" s="1"/>
      <c r="C18" s="1" t="s">
        <v>348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5">
      <c r="A20" s="1" t="s">
        <v>344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</sheetData>
  <sheetProtection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workbookViewId="0"/>
  </sheetViews>
  <sheetFormatPr baseColWidth="10" defaultColWidth="11.42578125" defaultRowHeight="13.15" x14ac:dyDescent="0.4"/>
  <cols>
    <col min="1" max="1" width="4" style="5" bestFit="1" customWidth="1"/>
    <col min="2" max="2" width="11.85546875" style="5" bestFit="1" customWidth="1"/>
    <col min="3" max="3" width="10.28515625" style="5" bestFit="1" customWidth="1"/>
    <col min="4" max="4" width="17" style="5" bestFit="1" customWidth="1"/>
    <col min="5" max="5" width="5.140625" style="5" bestFit="1" customWidth="1"/>
    <col min="6" max="6" width="13.85546875" style="5" bestFit="1" customWidth="1"/>
    <col min="7" max="7" width="10.42578125" style="5" bestFit="1" customWidth="1"/>
    <col min="8" max="8" width="18.5703125" style="5" customWidth="1"/>
    <col min="9" max="9" width="6" style="5" bestFit="1" customWidth="1"/>
    <col min="10" max="11" width="11.42578125" style="5"/>
    <col min="12" max="12" width="24.85546875" style="5" customWidth="1"/>
    <col min="13" max="13" width="40.28515625" style="5" bestFit="1" customWidth="1"/>
    <col min="14" max="14" width="12.85546875" style="5" hidden="1" customWidth="1"/>
    <col min="15" max="15" width="10.5703125" style="5" hidden="1" customWidth="1"/>
    <col min="16" max="16" width="8.42578125" style="5" hidden="1" customWidth="1"/>
    <col min="17" max="17" width="50.7109375" style="5" hidden="1" customWidth="1"/>
    <col min="18" max="16384" width="11.42578125" style="5"/>
  </cols>
  <sheetData>
    <row r="1" spans="1:17" x14ac:dyDescent="0.4">
      <c r="A1" s="22" t="s">
        <v>281</v>
      </c>
      <c r="B1" s="22" t="s">
        <v>282</v>
      </c>
      <c r="C1" s="22" t="s">
        <v>283</v>
      </c>
      <c r="D1" s="22" t="s">
        <v>284</v>
      </c>
      <c r="E1" s="22" t="s">
        <v>338</v>
      </c>
      <c r="F1" s="22" t="s">
        <v>339</v>
      </c>
      <c r="G1" s="22" t="s">
        <v>287</v>
      </c>
      <c r="H1" s="22" t="s">
        <v>285</v>
      </c>
      <c r="I1" s="22" t="s">
        <v>286</v>
      </c>
    </row>
    <row r="2" spans="1:17" x14ac:dyDescent="0.4">
      <c r="A2" s="15">
        <v>1</v>
      </c>
      <c r="B2" s="15" t="s">
        <v>0</v>
      </c>
      <c r="C2" s="15" t="s">
        <v>1</v>
      </c>
      <c r="D2" s="15" t="s">
        <v>2</v>
      </c>
      <c r="E2" s="16">
        <v>5614</v>
      </c>
      <c r="F2" s="17"/>
      <c r="G2" s="15" t="s">
        <v>271</v>
      </c>
      <c r="H2" s="17"/>
      <c r="I2" s="15">
        <v>4.5</v>
      </c>
      <c r="L2" s="7" t="str">
        <f>IF(F2="","",IF(F2=N2,"richtig",Q4))</f>
        <v/>
      </c>
      <c r="M2" s="7" t="str">
        <f>IF(H2="","",IF(H2=O2,"richtig",Q5))</f>
        <v/>
      </c>
      <c r="N2" s="5" t="str">
        <f>VLOOKUP(E2,Ortsverzeichnis!$A$4:$B$52,2,FALSE)</f>
        <v>Sarmenstorf</v>
      </c>
      <c r="O2" s="5" t="str">
        <f>HLOOKUP(G2,Fächer!$A$5:$J$6,2,FALSE)</f>
        <v>Wirtschaft</v>
      </c>
    </row>
    <row r="3" spans="1:17" x14ac:dyDescent="0.4">
      <c r="A3" s="15">
        <v>2</v>
      </c>
      <c r="B3" s="15" t="s">
        <v>6</v>
      </c>
      <c r="C3" s="15" t="s">
        <v>7</v>
      </c>
      <c r="D3" s="15" t="s">
        <v>8</v>
      </c>
      <c r="E3" s="16">
        <v>1009</v>
      </c>
      <c r="F3" s="17"/>
      <c r="G3" s="15" t="s">
        <v>270</v>
      </c>
      <c r="H3" s="17"/>
      <c r="I3" s="15">
        <v>6</v>
      </c>
      <c r="L3" s="8" t="str">
        <f>IF(F3="","",IF(F3=N3,"richtig","nicht richtig"))</f>
        <v/>
      </c>
      <c r="M3" s="8" t="str">
        <f>IF(H3="","",IF(H3=O3,"richtig","nicht richtig"))</f>
        <v/>
      </c>
      <c r="N3" s="5" t="str">
        <f>VLOOKUP(E3,Ortsverzeichnis!$A$4:$B$52,2,FALSE)</f>
        <v>Pully</v>
      </c>
      <c r="O3" s="5" t="str">
        <f>HLOOKUP(G3,Fächer!$A$5:$J$6,2,FALSE)</f>
        <v>Recht</v>
      </c>
      <c r="P3" s="6" t="s">
        <v>341</v>
      </c>
    </row>
    <row r="4" spans="1:17" x14ac:dyDescent="0.4">
      <c r="A4" s="15">
        <v>3</v>
      </c>
      <c r="B4" s="15" t="s">
        <v>10</v>
      </c>
      <c r="C4" s="15" t="s">
        <v>11</v>
      </c>
      <c r="D4" s="15" t="s">
        <v>12</v>
      </c>
      <c r="E4" s="16">
        <v>2502</v>
      </c>
      <c r="F4" s="17"/>
      <c r="G4" s="15" t="s">
        <v>272</v>
      </c>
      <c r="H4" s="17"/>
      <c r="I4" s="15">
        <v>3</v>
      </c>
      <c r="L4" s="8" t="str">
        <f t="shared" ref="L4:L67" si="0">IF(F4="","",IF(F4=N4,"richtig","nicht richtig"))</f>
        <v/>
      </c>
      <c r="M4" s="8" t="str">
        <f t="shared" ref="M4:M67" si="1">IF(H4="","",IF(H4=O4,"richtig","nicht richtig"))</f>
        <v/>
      </c>
      <c r="N4" s="5" t="str">
        <f>VLOOKUP(E4,Ortsverzeichnis!$A$4:$B$52,2,FALSE)</f>
        <v>Bienne</v>
      </c>
      <c r="O4" s="5" t="str">
        <f>HLOOKUP(G4,Fächer!$A$5:$J$6,2,FALSE)</f>
        <v>Mathematik</v>
      </c>
      <c r="P4" s="9" t="s">
        <v>343</v>
      </c>
      <c r="Q4" s="10" t="s">
        <v>347</v>
      </c>
    </row>
    <row r="5" spans="1:17" x14ac:dyDescent="0.4">
      <c r="A5" s="15">
        <v>4</v>
      </c>
      <c r="B5" s="15" t="s">
        <v>13</v>
      </c>
      <c r="C5" s="15" t="s">
        <v>14</v>
      </c>
      <c r="D5" s="15" t="s">
        <v>15</v>
      </c>
      <c r="E5" s="16">
        <v>1522</v>
      </c>
      <c r="F5" s="17"/>
      <c r="G5" s="15" t="s">
        <v>275</v>
      </c>
      <c r="H5" s="17"/>
      <c r="I5" s="15">
        <v>4</v>
      </c>
      <c r="L5" s="8" t="str">
        <f t="shared" si="0"/>
        <v/>
      </c>
      <c r="M5" s="8" t="str">
        <f t="shared" si="1"/>
        <v/>
      </c>
      <c r="N5" s="5" t="str">
        <f>VLOOKUP(E5,Ortsverzeichnis!$A$4:$B$52,2,FALSE)</f>
        <v>Lucens</v>
      </c>
      <c r="O5" s="5" t="str">
        <f>HLOOKUP(G5,Fächer!$A$5:$J$6,2,FALSE)</f>
        <v>Physik</v>
      </c>
      <c r="P5" s="9" t="s">
        <v>342</v>
      </c>
      <c r="Q5" s="10" t="s">
        <v>288</v>
      </c>
    </row>
    <row r="6" spans="1:17" x14ac:dyDescent="0.4">
      <c r="A6" s="15">
        <v>5</v>
      </c>
      <c r="B6" s="15" t="s">
        <v>17</v>
      </c>
      <c r="C6" s="15" t="s">
        <v>18</v>
      </c>
      <c r="D6" s="15" t="s">
        <v>19</v>
      </c>
      <c r="E6" s="16">
        <v>8222</v>
      </c>
      <c r="F6" s="17"/>
      <c r="G6" s="15" t="s">
        <v>277</v>
      </c>
      <c r="H6" s="17"/>
      <c r="I6" s="15">
        <v>2.5</v>
      </c>
      <c r="L6" s="8" t="str">
        <f t="shared" si="0"/>
        <v/>
      </c>
      <c r="M6" s="8" t="str">
        <f t="shared" si="1"/>
        <v/>
      </c>
      <c r="N6" s="5" t="str">
        <f>VLOOKUP(E6,Ortsverzeichnis!$A$4:$B$52,2,FALSE)</f>
        <v>Beringen</v>
      </c>
      <c r="O6" s="5" t="str">
        <f>HLOOKUP(G6,Fächer!$A$5:$J$6,2,FALSE)</f>
        <v>Chemie</v>
      </c>
    </row>
    <row r="7" spans="1:17" x14ac:dyDescent="0.4">
      <c r="A7" s="15">
        <v>6</v>
      </c>
      <c r="B7" s="15" t="s">
        <v>21</v>
      </c>
      <c r="C7" s="15" t="s">
        <v>22</v>
      </c>
      <c r="D7" s="15" t="s">
        <v>23</v>
      </c>
      <c r="E7" s="16">
        <v>4000</v>
      </c>
      <c r="F7" s="17"/>
      <c r="G7" s="15" t="s">
        <v>276</v>
      </c>
      <c r="H7" s="17"/>
      <c r="I7" s="15">
        <v>4.5</v>
      </c>
      <c r="L7" s="8" t="str">
        <f t="shared" si="0"/>
        <v/>
      </c>
      <c r="M7" s="8" t="str">
        <f t="shared" si="1"/>
        <v/>
      </c>
      <c r="N7" s="5" t="str">
        <f>VLOOKUP(E7,Ortsverzeichnis!$A$4:$B$52,2,FALSE)</f>
        <v>Basel</v>
      </c>
      <c r="O7" s="5" t="str">
        <f>HLOOKUP(G7,Fächer!$A$5:$J$6,2,FALSE)</f>
        <v>Deutsch</v>
      </c>
    </row>
    <row r="8" spans="1:17" x14ac:dyDescent="0.4">
      <c r="A8" s="15">
        <v>7</v>
      </c>
      <c r="B8" s="15" t="s">
        <v>25</v>
      </c>
      <c r="C8" s="15" t="s">
        <v>26</v>
      </c>
      <c r="D8" s="15" t="s">
        <v>27</v>
      </c>
      <c r="E8" s="16">
        <v>3297</v>
      </c>
      <c r="F8" s="17"/>
      <c r="G8" s="15" t="s">
        <v>268</v>
      </c>
      <c r="H8" s="17"/>
      <c r="I8" s="15">
        <v>5</v>
      </c>
      <c r="L8" s="8" t="str">
        <f t="shared" si="0"/>
        <v/>
      </c>
      <c r="M8" s="8" t="str">
        <f t="shared" si="1"/>
        <v/>
      </c>
      <c r="N8" s="5" t="str">
        <f>VLOOKUP(E8,Ortsverzeichnis!$A$4:$B$52,2,FALSE)</f>
        <v>Leuzingen</v>
      </c>
      <c r="O8" s="5" t="str">
        <f>HLOOKUP(G8,Fächer!$A$5:$J$6,2,FALSE)</f>
        <v>Französisch</v>
      </c>
    </row>
    <row r="9" spans="1:17" x14ac:dyDescent="0.4">
      <c r="A9" s="15">
        <v>8</v>
      </c>
      <c r="B9" s="15" t="s">
        <v>28</v>
      </c>
      <c r="C9" s="15" t="s">
        <v>29</v>
      </c>
      <c r="D9" s="15" t="s">
        <v>30</v>
      </c>
      <c r="E9" s="16">
        <v>1024</v>
      </c>
      <c r="F9" s="17"/>
      <c r="G9" s="15" t="s">
        <v>269</v>
      </c>
      <c r="H9" s="17"/>
      <c r="I9" s="15">
        <v>5</v>
      </c>
      <c r="L9" s="8" t="str">
        <f t="shared" si="0"/>
        <v/>
      </c>
      <c r="M9" s="8" t="str">
        <f t="shared" si="1"/>
        <v/>
      </c>
      <c r="N9" s="5" t="str">
        <f>VLOOKUP(E9,Ortsverzeichnis!$A$4:$B$52,2,FALSE)</f>
        <v>Ecublens</v>
      </c>
      <c r="O9" s="5" t="str">
        <f>HLOOKUP(G9,Fächer!$A$5:$J$6,2,FALSE)</f>
        <v>Englisch</v>
      </c>
    </row>
    <row r="10" spans="1:17" x14ac:dyDescent="0.4">
      <c r="A10" s="15">
        <v>9</v>
      </c>
      <c r="B10" s="15" t="s">
        <v>31</v>
      </c>
      <c r="C10" s="15" t="s">
        <v>32</v>
      </c>
      <c r="D10" s="15" t="s">
        <v>33</v>
      </c>
      <c r="E10" s="16">
        <v>2503</v>
      </c>
      <c r="F10" s="17"/>
      <c r="G10" s="15" t="s">
        <v>274</v>
      </c>
      <c r="H10" s="17"/>
      <c r="I10" s="15">
        <v>3.5</v>
      </c>
      <c r="L10" s="8" t="str">
        <f t="shared" si="0"/>
        <v/>
      </c>
      <c r="M10" s="8" t="str">
        <f t="shared" si="1"/>
        <v/>
      </c>
      <c r="N10" s="5" t="str">
        <f>VLOOKUP(E10,Ortsverzeichnis!$A$4:$B$52,2,FALSE)</f>
        <v>Biel</v>
      </c>
      <c r="O10" s="5" t="str">
        <f>HLOOKUP(G10,Fächer!$A$5:$J$6,2,FALSE)</f>
        <v>Geschichte</v>
      </c>
    </row>
    <row r="11" spans="1:17" x14ac:dyDescent="0.4">
      <c r="A11" s="15">
        <v>10</v>
      </c>
      <c r="B11" s="15" t="s">
        <v>35</v>
      </c>
      <c r="C11" s="15" t="s">
        <v>36</v>
      </c>
      <c r="D11" s="15" t="s">
        <v>37</v>
      </c>
      <c r="E11" s="16">
        <v>8134</v>
      </c>
      <c r="F11" s="17"/>
      <c r="G11" s="15" t="s">
        <v>273</v>
      </c>
      <c r="H11" s="17"/>
      <c r="I11" s="15">
        <v>5</v>
      </c>
      <c r="L11" s="8" t="str">
        <f t="shared" si="0"/>
        <v/>
      </c>
      <c r="M11" s="8" t="str">
        <f t="shared" si="1"/>
        <v/>
      </c>
      <c r="N11" s="5" t="str">
        <f>VLOOKUP(E11,Ortsverzeichnis!$A$4:$B$52,2,FALSE)</f>
        <v>Adliswil</v>
      </c>
      <c r="O11" s="5" t="str">
        <f>HLOOKUP(G11,Fächer!$A$5:$J$6,2,FALSE)</f>
        <v>Geografie</v>
      </c>
    </row>
    <row r="12" spans="1:17" x14ac:dyDescent="0.4">
      <c r="A12" s="15">
        <v>11</v>
      </c>
      <c r="B12" s="15" t="s">
        <v>38</v>
      </c>
      <c r="C12" s="15" t="s">
        <v>39</v>
      </c>
      <c r="D12" s="15" t="s">
        <v>40</v>
      </c>
      <c r="E12" s="16">
        <v>1099</v>
      </c>
      <c r="F12" s="17"/>
      <c r="G12" s="15" t="s">
        <v>270</v>
      </c>
      <c r="H12" s="17"/>
      <c r="I12" s="15">
        <v>2.5</v>
      </c>
      <c r="L12" s="8" t="str">
        <f t="shared" si="0"/>
        <v/>
      </c>
      <c r="M12" s="8" t="str">
        <f t="shared" si="1"/>
        <v/>
      </c>
      <c r="N12" s="5" t="str">
        <f>VLOOKUP(E12,Ortsverzeichnis!$A$4:$B$52,2,FALSE)</f>
        <v>Montpreveyres</v>
      </c>
      <c r="O12" s="5" t="str">
        <f>HLOOKUP(G12,Fächer!$A$5:$J$6,2,FALSE)</f>
        <v>Recht</v>
      </c>
    </row>
    <row r="13" spans="1:17" x14ac:dyDescent="0.4">
      <c r="A13" s="15">
        <v>12</v>
      </c>
      <c r="B13" s="15" t="s">
        <v>41</v>
      </c>
      <c r="C13" s="15" t="s">
        <v>42</v>
      </c>
      <c r="D13" s="15" t="s">
        <v>43</v>
      </c>
      <c r="E13" s="16">
        <v>4410</v>
      </c>
      <c r="F13" s="17"/>
      <c r="G13" s="15" t="s">
        <v>270</v>
      </c>
      <c r="H13" s="17"/>
      <c r="I13" s="15">
        <v>6</v>
      </c>
      <c r="L13" s="8" t="str">
        <f t="shared" si="0"/>
        <v/>
      </c>
      <c r="M13" s="8" t="str">
        <f t="shared" si="1"/>
        <v/>
      </c>
      <c r="N13" s="5" t="str">
        <f>VLOOKUP(E13,Ortsverzeichnis!$A$4:$B$52,2,FALSE)</f>
        <v>Liestal</v>
      </c>
      <c r="O13" s="5" t="str">
        <f>HLOOKUP(G13,Fächer!$A$5:$J$6,2,FALSE)</f>
        <v>Recht</v>
      </c>
    </row>
    <row r="14" spans="1:17" x14ac:dyDescent="0.4">
      <c r="A14" s="15">
        <v>13</v>
      </c>
      <c r="B14" s="15" t="s">
        <v>44</v>
      </c>
      <c r="C14" s="15" t="s">
        <v>45</v>
      </c>
      <c r="D14" s="15" t="s">
        <v>46</v>
      </c>
      <c r="E14" s="16">
        <v>1258</v>
      </c>
      <c r="F14" s="17"/>
      <c r="G14" s="15" t="s">
        <v>271</v>
      </c>
      <c r="H14" s="17"/>
      <c r="I14" s="15">
        <v>3</v>
      </c>
      <c r="L14" s="8" t="str">
        <f t="shared" si="0"/>
        <v/>
      </c>
      <c r="M14" s="8" t="str">
        <f t="shared" si="1"/>
        <v/>
      </c>
      <c r="N14" s="5" t="str">
        <f>VLOOKUP(E14,Ortsverzeichnis!$A$4:$B$52,2,FALSE)</f>
        <v>Perly</v>
      </c>
      <c r="O14" s="5" t="str">
        <f>HLOOKUP(G14,Fächer!$A$5:$J$6,2,FALSE)</f>
        <v>Wirtschaft</v>
      </c>
    </row>
    <row r="15" spans="1:17" x14ac:dyDescent="0.4">
      <c r="A15" s="15">
        <v>14</v>
      </c>
      <c r="B15" s="15" t="s">
        <v>47</v>
      </c>
      <c r="C15" s="15" t="s">
        <v>48</v>
      </c>
      <c r="D15" s="15" t="s">
        <v>49</v>
      </c>
      <c r="E15" s="16">
        <v>1095</v>
      </c>
      <c r="F15" s="17"/>
      <c r="G15" s="15" t="s">
        <v>270</v>
      </c>
      <c r="H15" s="17"/>
      <c r="I15" s="15">
        <v>4.5</v>
      </c>
      <c r="L15" s="8" t="str">
        <f t="shared" si="0"/>
        <v/>
      </c>
      <c r="M15" s="8" t="str">
        <f t="shared" si="1"/>
        <v/>
      </c>
      <c r="N15" s="5" t="str">
        <f>VLOOKUP(E15,Ortsverzeichnis!$A$4:$B$52,2,FALSE)</f>
        <v>Lutry</v>
      </c>
      <c r="O15" s="5" t="str">
        <f>HLOOKUP(G15,Fächer!$A$5:$J$6,2,FALSE)</f>
        <v>Recht</v>
      </c>
    </row>
    <row r="16" spans="1:17" x14ac:dyDescent="0.4">
      <c r="A16" s="15">
        <v>15</v>
      </c>
      <c r="B16" s="15" t="s">
        <v>50</v>
      </c>
      <c r="C16" s="15" t="s">
        <v>51</v>
      </c>
      <c r="D16" s="15" t="s">
        <v>52</v>
      </c>
      <c r="E16" s="16">
        <v>1725</v>
      </c>
      <c r="F16" s="17"/>
      <c r="G16" s="15" t="s">
        <v>272</v>
      </c>
      <c r="H16" s="17"/>
      <c r="I16" s="15">
        <v>4.5</v>
      </c>
      <c r="L16" s="8" t="str">
        <f t="shared" si="0"/>
        <v/>
      </c>
      <c r="M16" s="8" t="str">
        <f t="shared" si="1"/>
        <v/>
      </c>
      <c r="N16" s="5" t="str">
        <f>VLOOKUP(E16,Ortsverzeichnis!$A$4:$B$52,2,FALSE)</f>
        <v>Posieux</v>
      </c>
      <c r="O16" s="5" t="str">
        <f>HLOOKUP(G16,Fächer!$A$5:$J$6,2,FALSE)</f>
        <v>Mathematik</v>
      </c>
    </row>
    <row r="17" spans="1:15" x14ac:dyDescent="0.4">
      <c r="A17" s="15">
        <v>16</v>
      </c>
      <c r="B17" s="15" t="s">
        <v>53</v>
      </c>
      <c r="C17" s="15" t="s">
        <v>54</v>
      </c>
      <c r="D17" s="15" t="s">
        <v>55</v>
      </c>
      <c r="E17" s="16">
        <v>1260</v>
      </c>
      <c r="F17" s="17"/>
      <c r="G17" s="15" t="s">
        <v>275</v>
      </c>
      <c r="H17" s="17"/>
      <c r="I17" s="15">
        <v>5</v>
      </c>
      <c r="L17" s="8" t="str">
        <f t="shared" si="0"/>
        <v/>
      </c>
      <c r="M17" s="8" t="str">
        <f t="shared" si="1"/>
        <v/>
      </c>
      <c r="N17" s="5" t="str">
        <f>VLOOKUP(E17,Ortsverzeichnis!$A$4:$B$52,2,FALSE)</f>
        <v>Nyon</v>
      </c>
      <c r="O17" s="5" t="str">
        <f>HLOOKUP(G17,Fächer!$A$5:$J$6,2,FALSE)</f>
        <v>Physik</v>
      </c>
    </row>
    <row r="18" spans="1:15" x14ac:dyDescent="0.4">
      <c r="A18" s="15">
        <v>17</v>
      </c>
      <c r="B18" s="15" t="s">
        <v>56</v>
      </c>
      <c r="C18" s="15" t="s">
        <v>57</v>
      </c>
      <c r="D18" s="15" t="s">
        <v>58</v>
      </c>
      <c r="E18" s="16">
        <v>1110</v>
      </c>
      <c r="F18" s="17"/>
      <c r="G18" s="15" t="s">
        <v>277</v>
      </c>
      <c r="H18" s="17"/>
      <c r="I18" s="15">
        <v>5</v>
      </c>
      <c r="L18" s="8" t="str">
        <f t="shared" si="0"/>
        <v/>
      </c>
      <c r="M18" s="8" t="str">
        <f t="shared" si="1"/>
        <v/>
      </c>
      <c r="N18" s="5" t="str">
        <f>VLOOKUP(E18,Ortsverzeichnis!$A$4:$B$52,2,FALSE)</f>
        <v>Morges</v>
      </c>
      <c r="O18" s="5" t="str">
        <f>HLOOKUP(G18,Fächer!$A$5:$J$6,2,FALSE)</f>
        <v>Chemie</v>
      </c>
    </row>
    <row r="19" spans="1:15" x14ac:dyDescent="0.4">
      <c r="A19" s="15">
        <v>18</v>
      </c>
      <c r="B19" s="15" t="s">
        <v>59</v>
      </c>
      <c r="C19" s="15" t="s">
        <v>60</v>
      </c>
      <c r="D19" s="15" t="s">
        <v>61</v>
      </c>
      <c r="E19" s="16">
        <v>1950</v>
      </c>
      <c r="F19" s="17"/>
      <c r="G19" s="15" t="s">
        <v>276</v>
      </c>
      <c r="H19" s="17"/>
      <c r="I19" s="15">
        <v>3</v>
      </c>
      <c r="L19" s="8" t="str">
        <f t="shared" si="0"/>
        <v/>
      </c>
      <c r="M19" s="8" t="str">
        <f t="shared" si="1"/>
        <v/>
      </c>
      <c r="N19" s="5" t="str">
        <f>VLOOKUP(E19,Ortsverzeichnis!$A$4:$B$52,2,FALSE)</f>
        <v>Sion</v>
      </c>
      <c r="O19" s="5" t="str">
        <f>HLOOKUP(G19,Fächer!$A$5:$J$6,2,FALSE)</f>
        <v>Deutsch</v>
      </c>
    </row>
    <row r="20" spans="1:15" x14ac:dyDescent="0.4">
      <c r="A20" s="15">
        <v>19</v>
      </c>
      <c r="B20" s="15" t="s">
        <v>62</v>
      </c>
      <c r="C20" s="15" t="s">
        <v>63</v>
      </c>
      <c r="D20" s="15" t="s">
        <v>64</v>
      </c>
      <c r="E20" s="16">
        <v>1400</v>
      </c>
      <c r="F20" s="17"/>
      <c r="G20" s="15" t="s">
        <v>268</v>
      </c>
      <c r="H20" s="17"/>
      <c r="I20" s="15">
        <v>3.5</v>
      </c>
      <c r="L20" s="8" t="str">
        <f t="shared" si="0"/>
        <v/>
      </c>
      <c r="M20" s="8" t="str">
        <f t="shared" si="1"/>
        <v/>
      </c>
      <c r="N20" s="5" t="str">
        <f>VLOOKUP(E20,Ortsverzeichnis!$A$4:$B$52,2,FALSE)</f>
        <v>Yverdon</v>
      </c>
      <c r="O20" s="5" t="str">
        <f>HLOOKUP(G20,Fächer!$A$5:$J$6,2,FALSE)</f>
        <v>Französisch</v>
      </c>
    </row>
    <row r="21" spans="1:15" x14ac:dyDescent="0.4">
      <c r="A21" s="15">
        <v>20</v>
      </c>
      <c r="B21" s="15" t="s">
        <v>65</v>
      </c>
      <c r="C21" s="15" t="s">
        <v>66</v>
      </c>
      <c r="D21" s="15" t="s">
        <v>67</v>
      </c>
      <c r="E21" s="16">
        <v>1006</v>
      </c>
      <c r="F21" s="17"/>
      <c r="G21" s="15" t="s">
        <v>269</v>
      </c>
      <c r="H21" s="17"/>
      <c r="I21" s="15">
        <v>2.5</v>
      </c>
      <c r="L21" s="8" t="str">
        <f t="shared" si="0"/>
        <v/>
      </c>
      <c r="M21" s="8" t="str">
        <f t="shared" si="1"/>
        <v/>
      </c>
      <c r="N21" s="5" t="str">
        <f>VLOOKUP(E21,Ortsverzeichnis!$A$4:$B$52,2,FALSE)</f>
        <v>Lausanne</v>
      </c>
      <c r="O21" s="5" t="str">
        <f>HLOOKUP(G21,Fächer!$A$5:$J$6,2,FALSE)</f>
        <v>Englisch</v>
      </c>
    </row>
    <row r="22" spans="1:15" x14ac:dyDescent="0.4">
      <c r="A22" s="15">
        <v>21</v>
      </c>
      <c r="B22" s="15" t="s">
        <v>68</v>
      </c>
      <c r="C22" s="15" t="s">
        <v>69</v>
      </c>
      <c r="D22" s="15" t="s">
        <v>70</v>
      </c>
      <c r="E22" s="16">
        <v>3962</v>
      </c>
      <c r="F22" s="17"/>
      <c r="G22" s="15" t="s">
        <v>274</v>
      </c>
      <c r="H22" s="17"/>
      <c r="I22" s="15">
        <v>2</v>
      </c>
      <c r="L22" s="8" t="str">
        <f t="shared" si="0"/>
        <v/>
      </c>
      <c r="M22" s="8" t="str">
        <f t="shared" si="1"/>
        <v/>
      </c>
      <c r="N22" s="5" t="str">
        <f>VLOOKUP(E22,Ortsverzeichnis!$A$4:$B$52,2,FALSE)</f>
        <v>Montana</v>
      </c>
      <c r="O22" s="5" t="str">
        <f>HLOOKUP(G22,Fächer!$A$5:$J$6,2,FALSE)</f>
        <v>Geschichte</v>
      </c>
    </row>
    <row r="23" spans="1:15" x14ac:dyDescent="0.4">
      <c r="A23" s="15">
        <v>22</v>
      </c>
      <c r="B23" s="15" t="s">
        <v>71</v>
      </c>
      <c r="C23" s="15" t="s">
        <v>72</v>
      </c>
      <c r="D23" s="15" t="s">
        <v>73</v>
      </c>
      <c r="E23" s="16">
        <v>4106</v>
      </c>
      <c r="F23" s="17"/>
      <c r="G23" s="15" t="s">
        <v>273</v>
      </c>
      <c r="H23" s="17"/>
      <c r="I23" s="15">
        <v>5</v>
      </c>
      <c r="L23" s="8" t="str">
        <f t="shared" si="0"/>
        <v/>
      </c>
      <c r="M23" s="8" t="str">
        <f t="shared" si="1"/>
        <v/>
      </c>
      <c r="N23" s="5" t="str">
        <f>VLOOKUP(E23,Ortsverzeichnis!$A$4:$B$52,2,FALSE)</f>
        <v>Therwil</v>
      </c>
      <c r="O23" s="5" t="str">
        <f>HLOOKUP(G23,Fächer!$A$5:$J$6,2,FALSE)</f>
        <v>Geografie</v>
      </c>
    </row>
    <row r="24" spans="1:15" x14ac:dyDescent="0.4">
      <c r="A24" s="15">
        <v>23</v>
      </c>
      <c r="B24" s="15" t="s">
        <v>74</v>
      </c>
      <c r="C24" s="15" t="s">
        <v>75</v>
      </c>
      <c r="D24" s="15" t="s">
        <v>23</v>
      </c>
      <c r="E24" s="16">
        <v>8222</v>
      </c>
      <c r="F24" s="17"/>
      <c r="G24" s="15" t="s">
        <v>269</v>
      </c>
      <c r="H24" s="17"/>
      <c r="I24" s="15">
        <v>4.5</v>
      </c>
      <c r="L24" s="8" t="str">
        <f t="shared" si="0"/>
        <v/>
      </c>
      <c r="M24" s="8" t="str">
        <f t="shared" si="1"/>
        <v/>
      </c>
      <c r="N24" s="5" t="str">
        <f>VLOOKUP(E24,Ortsverzeichnis!$A$4:$B$52,2,FALSE)</f>
        <v>Beringen</v>
      </c>
      <c r="O24" s="5" t="str">
        <f>HLOOKUP(G24,Fächer!$A$5:$J$6,2,FALSE)</f>
        <v>Englisch</v>
      </c>
    </row>
    <row r="25" spans="1:15" x14ac:dyDescent="0.4">
      <c r="A25" s="15">
        <v>24</v>
      </c>
      <c r="B25" s="15" t="s">
        <v>76</v>
      </c>
      <c r="C25" s="15" t="s">
        <v>77</v>
      </c>
      <c r="D25" s="15" t="s">
        <v>33</v>
      </c>
      <c r="E25" s="16">
        <v>4000</v>
      </c>
      <c r="F25" s="17"/>
      <c r="G25" s="15" t="s">
        <v>274</v>
      </c>
      <c r="H25" s="17"/>
      <c r="I25" s="15">
        <v>2</v>
      </c>
      <c r="L25" s="8" t="str">
        <f t="shared" si="0"/>
        <v/>
      </c>
      <c r="M25" s="8" t="str">
        <f t="shared" si="1"/>
        <v/>
      </c>
      <c r="N25" s="5" t="str">
        <f>VLOOKUP(E25,Ortsverzeichnis!$A$4:$B$52,2,FALSE)</f>
        <v>Basel</v>
      </c>
      <c r="O25" s="5" t="str">
        <f>HLOOKUP(G25,Fächer!$A$5:$J$6,2,FALSE)</f>
        <v>Geschichte</v>
      </c>
    </row>
    <row r="26" spans="1:15" x14ac:dyDescent="0.4">
      <c r="A26" s="15">
        <v>25</v>
      </c>
      <c r="B26" s="15" t="s">
        <v>78</v>
      </c>
      <c r="C26" s="15" t="s">
        <v>79</v>
      </c>
      <c r="D26" s="15" t="s">
        <v>80</v>
      </c>
      <c r="E26" s="16">
        <v>3297</v>
      </c>
      <c r="F26" s="17"/>
      <c r="G26" s="15" t="s">
        <v>273</v>
      </c>
      <c r="H26" s="17"/>
      <c r="I26" s="15">
        <v>4</v>
      </c>
      <c r="L26" s="8" t="str">
        <f t="shared" si="0"/>
        <v/>
      </c>
      <c r="M26" s="8" t="str">
        <f t="shared" si="1"/>
        <v/>
      </c>
      <c r="N26" s="5" t="str">
        <f>VLOOKUP(E26,Ortsverzeichnis!$A$4:$B$52,2,FALSE)</f>
        <v>Leuzingen</v>
      </c>
      <c r="O26" s="5" t="str">
        <f>HLOOKUP(G26,Fächer!$A$5:$J$6,2,FALSE)</f>
        <v>Geografie</v>
      </c>
    </row>
    <row r="27" spans="1:15" x14ac:dyDescent="0.4">
      <c r="A27" s="15">
        <v>26</v>
      </c>
      <c r="B27" s="15" t="s">
        <v>81</v>
      </c>
      <c r="C27" s="15" t="s">
        <v>82</v>
      </c>
      <c r="D27" s="15" t="s">
        <v>83</v>
      </c>
      <c r="E27" s="16">
        <v>4104</v>
      </c>
      <c r="F27" s="17"/>
      <c r="G27" s="15" t="s">
        <v>271</v>
      </c>
      <c r="H27" s="17"/>
      <c r="I27" s="15">
        <v>4</v>
      </c>
      <c r="L27" s="8" t="str">
        <f t="shared" si="0"/>
        <v/>
      </c>
      <c r="M27" s="8" t="str">
        <f t="shared" si="1"/>
        <v/>
      </c>
      <c r="N27" s="5" t="str">
        <f>VLOOKUP(E27,Ortsverzeichnis!$A$4:$B$52,2,FALSE)</f>
        <v>Oberwil</v>
      </c>
      <c r="O27" s="5" t="str">
        <f>HLOOKUP(G27,Fächer!$A$5:$J$6,2,FALSE)</f>
        <v>Wirtschaft</v>
      </c>
    </row>
    <row r="28" spans="1:15" x14ac:dyDescent="0.4">
      <c r="A28" s="15">
        <v>27</v>
      </c>
      <c r="B28" s="15" t="s">
        <v>84</v>
      </c>
      <c r="C28" s="15" t="s">
        <v>85</v>
      </c>
      <c r="D28" s="15" t="s">
        <v>19</v>
      </c>
      <c r="E28" s="16">
        <v>3000</v>
      </c>
      <c r="F28" s="17"/>
      <c r="G28" s="15" t="s">
        <v>271</v>
      </c>
      <c r="H28" s="17"/>
      <c r="I28" s="15">
        <v>5</v>
      </c>
      <c r="L28" s="8" t="str">
        <f t="shared" si="0"/>
        <v/>
      </c>
      <c r="M28" s="8" t="str">
        <f t="shared" si="1"/>
        <v/>
      </c>
      <c r="N28" s="5" t="str">
        <f>VLOOKUP(E28,Ortsverzeichnis!$A$4:$B$52,2,FALSE)</f>
        <v>Bern</v>
      </c>
      <c r="O28" s="5" t="str">
        <f>HLOOKUP(G28,Fächer!$A$5:$J$6,2,FALSE)</f>
        <v>Wirtschaft</v>
      </c>
    </row>
    <row r="29" spans="1:15" x14ac:dyDescent="0.4">
      <c r="A29" s="15">
        <v>28</v>
      </c>
      <c r="B29" s="15" t="s">
        <v>86</v>
      </c>
      <c r="C29" s="15" t="s">
        <v>87</v>
      </c>
      <c r="D29" s="15" t="s">
        <v>23</v>
      </c>
      <c r="E29" s="16">
        <v>9001</v>
      </c>
      <c r="F29" s="17"/>
      <c r="G29" s="15" t="s">
        <v>270</v>
      </c>
      <c r="H29" s="17"/>
      <c r="I29" s="15">
        <v>5</v>
      </c>
      <c r="L29" s="8" t="str">
        <f t="shared" si="0"/>
        <v/>
      </c>
      <c r="M29" s="8" t="str">
        <f t="shared" si="1"/>
        <v/>
      </c>
      <c r="N29" s="5" t="str">
        <f>VLOOKUP(E29,Ortsverzeichnis!$A$4:$B$52,2,FALSE)</f>
        <v>St. Gallen</v>
      </c>
      <c r="O29" s="5" t="str">
        <f>HLOOKUP(G29,Fächer!$A$5:$J$6,2,FALSE)</f>
        <v>Recht</v>
      </c>
    </row>
    <row r="30" spans="1:15" x14ac:dyDescent="0.4">
      <c r="A30" s="15">
        <v>29</v>
      </c>
      <c r="B30" s="15" t="s">
        <v>88</v>
      </c>
      <c r="C30" s="15" t="s">
        <v>89</v>
      </c>
      <c r="D30" s="15" t="s">
        <v>90</v>
      </c>
      <c r="E30" s="16">
        <v>6000</v>
      </c>
      <c r="F30" s="17"/>
      <c r="G30" s="15" t="s">
        <v>272</v>
      </c>
      <c r="H30" s="17"/>
      <c r="I30" s="15">
        <v>6</v>
      </c>
      <c r="L30" s="8" t="str">
        <f t="shared" si="0"/>
        <v/>
      </c>
      <c r="M30" s="8" t="str">
        <f t="shared" si="1"/>
        <v/>
      </c>
      <c r="N30" s="5" t="str">
        <f>VLOOKUP(E30,Ortsverzeichnis!$A$4:$B$52,2,FALSE)</f>
        <v>Luzern</v>
      </c>
      <c r="O30" s="5" t="str">
        <f>HLOOKUP(G30,Fächer!$A$5:$J$6,2,FALSE)</f>
        <v>Mathematik</v>
      </c>
    </row>
    <row r="31" spans="1:15" x14ac:dyDescent="0.4">
      <c r="A31" s="15">
        <v>30</v>
      </c>
      <c r="B31" s="15" t="s">
        <v>91</v>
      </c>
      <c r="C31" s="15" t="s">
        <v>92</v>
      </c>
      <c r="D31" s="15" t="s">
        <v>93</v>
      </c>
      <c r="E31" s="16">
        <v>6777</v>
      </c>
      <c r="F31" s="17"/>
      <c r="G31" s="15" t="s">
        <v>275</v>
      </c>
      <c r="H31" s="17"/>
      <c r="I31" s="15">
        <v>4.5</v>
      </c>
      <c r="L31" s="8" t="str">
        <f t="shared" si="0"/>
        <v/>
      </c>
      <c r="M31" s="8" t="str">
        <f t="shared" si="1"/>
        <v/>
      </c>
      <c r="N31" s="5" t="str">
        <f>VLOOKUP(E31,Ortsverzeichnis!$A$4:$B$52,2,FALSE)</f>
        <v>Lurengo</v>
      </c>
      <c r="O31" s="5" t="str">
        <f>HLOOKUP(G31,Fächer!$A$5:$J$6,2,FALSE)</f>
        <v>Physik</v>
      </c>
    </row>
    <row r="32" spans="1:15" x14ac:dyDescent="0.4">
      <c r="A32" s="15">
        <v>31</v>
      </c>
      <c r="B32" s="15" t="s">
        <v>94</v>
      </c>
      <c r="C32" s="15" t="s">
        <v>95</v>
      </c>
      <c r="D32" s="15" t="s">
        <v>96</v>
      </c>
      <c r="E32" s="16">
        <v>6799</v>
      </c>
      <c r="F32" s="17"/>
      <c r="G32" s="15" t="s">
        <v>277</v>
      </c>
      <c r="H32" s="17"/>
      <c r="I32" s="15">
        <v>3</v>
      </c>
      <c r="L32" s="8" t="str">
        <f t="shared" si="0"/>
        <v/>
      </c>
      <c r="M32" s="8" t="str">
        <f t="shared" si="1"/>
        <v/>
      </c>
      <c r="N32" s="5" t="str">
        <f>VLOOKUP(E32,Ortsverzeichnis!$A$4:$B$52,2,FALSE)</f>
        <v>Mairengo</v>
      </c>
      <c r="O32" s="5" t="str">
        <f>HLOOKUP(G32,Fächer!$A$5:$J$6,2,FALSE)</f>
        <v>Chemie</v>
      </c>
    </row>
    <row r="33" spans="1:15" x14ac:dyDescent="0.4">
      <c r="A33" s="15">
        <v>32</v>
      </c>
      <c r="B33" s="15" t="s">
        <v>97</v>
      </c>
      <c r="C33" s="15" t="s">
        <v>48</v>
      </c>
      <c r="D33" s="15" t="s">
        <v>98</v>
      </c>
      <c r="E33" s="16">
        <v>1950</v>
      </c>
      <c r="F33" s="17"/>
      <c r="G33" s="15" t="s">
        <v>276</v>
      </c>
      <c r="H33" s="17"/>
      <c r="I33" s="15">
        <v>2.5</v>
      </c>
      <c r="L33" s="8" t="str">
        <f t="shared" si="0"/>
        <v/>
      </c>
      <c r="M33" s="8" t="str">
        <f t="shared" si="1"/>
        <v/>
      </c>
      <c r="N33" s="5" t="str">
        <f>VLOOKUP(E33,Ortsverzeichnis!$A$4:$B$52,2,FALSE)</f>
        <v>Sion</v>
      </c>
      <c r="O33" s="5" t="str">
        <f>HLOOKUP(G33,Fächer!$A$5:$J$6,2,FALSE)</f>
        <v>Deutsch</v>
      </c>
    </row>
    <row r="34" spans="1:15" x14ac:dyDescent="0.4">
      <c r="A34" s="15">
        <v>33</v>
      </c>
      <c r="B34" s="15" t="s">
        <v>99</v>
      </c>
      <c r="C34" s="15" t="s">
        <v>51</v>
      </c>
      <c r="D34" s="15" t="s">
        <v>100</v>
      </c>
      <c r="E34" s="16">
        <v>1009</v>
      </c>
      <c r="F34" s="17"/>
      <c r="G34" s="15" t="s">
        <v>268</v>
      </c>
      <c r="H34" s="17"/>
      <c r="I34" s="15">
        <v>6</v>
      </c>
      <c r="L34" s="8" t="str">
        <f t="shared" si="0"/>
        <v/>
      </c>
      <c r="M34" s="8" t="str">
        <f t="shared" si="1"/>
        <v/>
      </c>
      <c r="N34" s="5" t="str">
        <f>VLOOKUP(E34,Ortsverzeichnis!$A$4:$B$52,2,FALSE)</f>
        <v>Pully</v>
      </c>
      <c r="O34" s="5" t="str">
        <f>HLOOKUP(G34,Fächer!$A$5:$J$6,2,FALSE)</f>
        <v>Französisch</v>
      </c>
    </row>
    <row r="35" spans="1:15" x14ac:dyDescent="0.4">
      <c r="A35" s="15">
        <v>34</v>
      </c>
      <c r="B35" s="15" t="s">
        <v>59</v>
      </c>
      <c r="C35" s="15" t="s">
        <v>54</v>
      </c>
      <c r="D35" s="15" t="s">
        <v>64</v>
      </c>
      <c r="E35" s="16">
        <v>2502</v>
      </c>
      <c r="F35" s="17"/>
      <c r="G35" s="15" t="s">
        <v>269</v>
      </c>
      <c r="H35" s="17"/>
      <c r="I35" s="15">
        <v>4.5</v>
      </c>
      <c r="L35" s="8" t="str">
        <f t="shared" si="0"/>
        <v/>
      </c>
      <c r="M35" s="8" t="str">
        <f t="shared" si="1"/>
        <v/>
      </c>
      <c r="N35" s="5" t="str">
        <f>VLOOKUP(E35,Ortsverzeichnis!$A$4:$B$52,2,FALSE)</f>
        <v>Bienne</v>
      </c>
      <c r="O35" s="5" t="str">
        <f>HLOOKUP(G35,Fächer!$A$5:$J$6,2,FALSE)</f>
        <v>Englisch</v>
      </c>
    </row>
    <row r="36" spans="1:15" x14ac:dyDescent="0.4">
      <c r="A36" s="15">
        <v>35</v>
      </c>
      <c r="B36" s="15" t="s">
        <v>101</v>
      </c>
      <c r="C36" s="15" t="s">
        <v>57</v>
      </c>
      <c r="D36" s="15" t="s">
        <v>67</v>
      </c>
      <c r="E36" s="16">
        <v>1522</v>
      </c>
      <c r="F36" s="17"/>
      <c r="G36" s="15" t="s">
        <v>274</v>
      </c>
      <c r="H36" s="17"/>
      <c r="I36" s="15">
        <v>6</v>
      </c>
      <c r="L36" s="8" t="str">
        <f t="shared" si="0"/>
        <v/>
      </c>
      <c r="M36" s="8" t="str">
        <f t="shared" si="1"/>
        <v/>
      </c>
      <c r="N36" s="5" t="str">
        <f>VLOOKUP(E36,Ortsverzeichnis!$A$4:$B$52,2,FALSE)</f>
        <v>Lucens</v>
      </c>
      <c r="O36" s="5" t="str">
        <f>HLOOKUP(G36,Fächer!$A$5:$J$6,2,FALSE)</f>
        <v>Geschichte</v>
      </c>
    </row>
    <row r="37" spans="1:15" x14ac:dyDescent="0.4">
      <c r="A37" s="15">
        <v>36</v>
      </c>
      <c r="B37" s="15" t="s">
        <v>65</v>
      </c>
      <c r="C37" s="15" t="s">
        <v>60</v>
      </c>
      <c r="D37" s="15" t="s">
        <v>102</v>
      </c>
      <c r="E37" s="16">
        <v>1950</v>
      </c>
      <c r="F37" s="17"/>
      <c r="G37" s="15" t="s">
        <v>273</v>
      </c>
      <c r="H37" s="17"/>
      <c r="I37" s="15">
        <v>3</v>
      </c>
      <c r="L37" s="8" t="str">
        <f t="shared" si="0"/>
        <v/>
      </c>
      <c r="M37" s="8" t="str">
        <f t="shared" si="1"/>
        <v/>
      </c>
      <c r="N37" s="5" t="str">
        <f>VLOOKUP(E37,Ortsverzeichnis!$A$4:$B$52,2,FALSE)</f>
        <v>Sion</v>
      </c>
      <c r="O37" s="5" t="str">
        <f>HLOOKUP(G37,Fächer!$A$5:$J$6,2,FALSE)</f>
        <v>Geografie</v>
      </c>
    </row>
    <row r="38" spans="1:15" x14ac:dyDescent="0.4">
      <c r="A38" s="15">
        <v>37</v>
      </c>
      <c r="B38" s="15" t="s">
        <v>103</v>
      </c>
      <c r="C38" s="15" t="s">
        <v>18</v>
      </c>
      <c r="D38" s="15" t="s">
        <v>104</v>
      </c>
      <c r="E38" s="16">
        <v>8000</v>
      </c>
      <c r="F38" s="17"/>
      <c r="G38" s="15" t="s">
        <v>271</v>
      </c>
      <c r="H38" s="17"/>
      <c r="I38" s="15">
        <v>4</v>
      </c>
      <c r="L38" s="8" t="str">
        <f t="shared" si="0"/>
        <v/>
      </c>
      <c r="M38" s="8" t="str">
        <f t="shared" si="1"/>
        <v/>
      </c>
      <c r="N38" s="5" t="str">
        <f>VLOOKUP(E38,Ortsverzeichnis!$A$4:$B$52,2,FALSE)</f>
        <v>Zuerich</v>
      </c>
      <c r="O38" s="5" t="str">
        <f>HLOOKUP(G38,Fächer!$A$5:$J$6,2,FALSE)</f>
        <v>Wirtschaft</v>
      </c>
    </row>
    <row r="39" spans="1:15" x14ac:dyDescent="0.4">
      <c r="A39" s="15">
        <v>38</v>
      </c>
      <c r="B39" s="15" t="s">
        <v>10</v>
      </c>
      <c r="C39" s="15" t="s">
        <v>22</v>
      </c>
      <c r="D39" s="15" t="s">
        <v>105</v>
      </c>
      <c r="E39" s="16">
        <v>6900</v>
      </c>
      <c r="F39" s="17"/>
      <c r="G39" s="15" t="s">
        <v>270</v>
      </c>
      <c r="H39" s="17"/>
      <c r="I39" s="15">
        <v>1.5</v>
      </c>
      <c r="L39" s="8" t="str">
        <f t="shared" si="0"/>
        <v/>
      </c>
      <c r="M39" s="8" t="str">
        <f t="shared" si="1"/>
        <v/>
      </c>
      <c r="N39" s="5" t="str">
        <f>VLOOKUP(E39,Ortsverzeichnis!$A$4:$B$52,2,FALSE)</f>
        <v>Lugano</v>
      </c>
      <c r="O39" s="5" t="str">
        <f>HLOOKUP(G39,Fächer!$A$5:$J$6,2,FALSE)</f>
        <v>Recht</v>
      </c>
    </row>
    <row r="40" spans="1:15" x14ac:dyDescent="0.4">
      <c r="A40" s="15">
        <v>39</v>
      </c>
      <c r="B40" s="15" t="s">
        <v>106</v>
      </c>
      <c r="C40" s="15" t="s">
        <v>26</v>
      </c>
      <c r="D40" s="15" t="s">
        <v>90</v>
      </c>
      <c r="E40" s="16">
        <v>8222</v>
      </c>
      <c r="F40" s="17"/>
      <c r="G40" s="15" t="s">
        <v>272</v>
      </c>
      <c r="H40" s="17"/>
      <c r="I40" s="15">
        <v>4.5</v>
      </c>
      <c r="L40" s="8" t="str">
        <f t="shared" si="0"/>
        <v/>
      </c>
      <c r="M40" s="8" t="str">
        <f t="shared" si="1"/>
        <v/>
      </c>
      <c r="N40" s="5" t="str">
        <f>VLOOKUP(E40,Ortsverzeichnis!$A$4:$B$52,2,FALSE)</f>
        <v>Beringen</v>
      </c>
      <c r="O40" s="5" t="str">
        <f>HLOOKUP(G40,Fächer!$A$5:$J$6,2,FALSE)</f>
        <v>Mathematik</v>
      </c>
    </row>
    <row r="41" spans="1:15" x14ac:dyDescent="0.4">
      <c r="A41" s="15">
        <v>40</v>
      </c>
      <c r="B41" s="15" t="s">
        <v>107</v>
      </c>
      <c r="C41" s="15" t="s">
        <v>77</v>
      </c>
      <c r="D41" s="15" t="s">
        <v>33</v>
      </c>
      <c r="E41" s="16">
        <v>4000</v>
      </c>
      <c r="F41" s="17"/>
      <c r="G41" s="15" t="s">
        <v>275</v>
      </c>
      <c r="H41" s="17"/>
      <c r="I41" s="15">
        <v>5</v>
      </c>
      <c r="L41" s="8" t="str">
        <f t="shared" si="0"/>
        <v/>
      </c>
      <c r="M41" s="8" t="str">
        <f t="shared" si="1"/>
        <v/>
      </c>
      <c r="N41" s="5" t="str">
        <f>VLOOKUP(E41,Ortsverzeichnis!$A$4:$B$52,2,FALSE)</f>
        <v>Basel</v>
      </c>
      <c r="O41" s="5" t="str">
        <f>HLOOKUP(G41,Fächer!$A$5:$J$6,2,FALSE)</f>
        <v>Physik</v>
      </c>
    </row>
    <row r="42" spans="1:15" x14ac:dyDescent="0.4">
      <c r="A42" s="15">
        <v>41</v>
      </c>
      <c r="B42" s="15" t="s">
        <v>108</v>
      </c>
      <c r="C42" s="15" t="s">
        <v>79</v>
      </c>
      <c r="D42" s="15" t="s">
        <v>109</v>
      </c>
      <c r="E42" s="16">
        <v>8000</v>
      </c>
      <c r="F42" s="17"/>
      <c r="G42" s="15" t="s">
        <v>277</v>
      </c>
      <c r="H42" s="17"/>
      <c r="I42" s="15">
        <v>5</v>
      </c>
      <c r="L42" s="8" t="str">
        <f t="shared" si="0"/>
        <v/>
      </c>
      <c r="M42" s="8" t="str">
        <f t="shared" si="1"/>
        <v/>
      </c>
      <c r="N42" s="5" t="str">
        <f>VLOOKUP(E42,Ortsverzeichnis!$A$4:$B$52,2,FALSE)</f>
        <v>Zuerich</v>
      </c>
      <c r="O42" s="5" t="str">
        <f>HLOOKUP(G42,Fächer!$A$5:$J$6,2,FALSE)</f>
        <v>Chemie</v>
      </c>
    </row>
    <row r="43" spans="1:15" x14ac:dyDescent="0.4">
      <c r="A43" s="15">
        <v>42</v>
      </c>
      <c r="B43" s="15" t="s">
        <v>25</v>
      </c>
      <c r="C43" s="15" t="s">
        <v>82</v>
      </c>
      <c r="D43" s="15" t="s">
        <v>110</v>
      </c>
      <c r="E43" s="16">
        <v>4132</v>
      </c>
      <c r="F43" s="17"/>
      <c r="G43" s="15" t="s">
        <v>276</v>
      </c>
      <c r="H43" s="17"/>
      <c r="I43" s="15">
        <v>3.5</v>
      </c>
      <c r="L43" s="8" t="str">
        <f t="shared" si="0"/>
        <v/>
      </c>
      <c r="M43" s="8" t="str">
        <f t="shared" si="1"/>
        <v/>
      </c>
      <c r="N43" s="5" t="str">
        <f>VLOOKUP(E43,Ortsverzeichnis!$A$4:$B$52,2,FALSE)</f>
        <v>Muttenz</v>
      </c>
      <c r="O43" s="5" t="str">
        <f>HLOOKUP(G43,Fächer!$A$5:$J$6,2,FALSE)</f>
        <v>Deutsch</v>
      </c>
    </row>
    <row r="44" spans="1:15" x14ac:dyDescent="0.4">
      <c r="A44" s="15">
        <v>43</v>
      </c>
      <c r="B44" s="15" t="s">
        <v>111</v>
      </c>
      <c r="C44" s="15" t="s">
        <v>85</v>
      </c>
      <c r="D44" s="15" t="s">
        <v>104</v>
      </c>
      <c r="E44" s="16">
        <v>8222</v>
      </c>
      <c r="F44" s="17"/>
      <c r="G44" s="15" t="s">
        <v>268</v>
      </c>
      <c r="H44" s="17"/>
      <c r="I44" s="15">
        <v>5</v>
      </c>
      <c r="L44" s="8" t="str">
        <f t="shared" si="0"/>
        <v/>
      </c>
      <c r="M44" s="8" t="str">
        <f t="shared" si="1"/>
        <v/>
      </c>
      <c r="N44" s="5" t="str">
        <f>VLOOKUP(E44,Ortsverzeichnis!$A$4:$B$52,2,FALSE)</f>
        <v>Beringen</v>
      </c>
      <c r="O44" s="5" t="str">
        <f>HLOOKUP(G44,Fächer!$A$5:$J$6,2,FALSE)</f>
        <v>Französisch</v>
      </c>
    </row>
    <row r="45" spans="1:15" x14ac:dyDescent="0.4">
      <c r="A45" s="15">
        <v>44</v>
      </c>
      <c r="B45" s="15" t="s">
        <v>112</v>
      </c>
      <c r="C45" s="15" t="s">
        <v>87</v>
      </c>
      <c r="D45" s="15" t="s">
        <v>113</v>
      </c>
      <c r="E45" s="16">
        <v>4000</v>
      </c>
      <c r="F45" s="17"/>
      <c r="G45" s="15" t="s">
        <v>269</v>
      </c>
      <c r="H45" s="17"/>
      <c r="I45" s="15">
        <v>2.5</v>
      </c>
      <c r="L45" s="8" t="str">
        <f t="shared" si="0"/>
        <v/>
      </c>
      <c r="M45" s="8" t="str">
        <f t="shared" si="1"/>
        <v/>
      </c>
      <c r="N45" s="5" t="str">
        <f>VLOOKUP(E45,Ortsverzeichnis!$A$4:$B$52,2,FALSE)</f>
        <v>Basel</v>
      </c>
      <c r="O45" s="5" t="str">
        <f>HLOOKUP(G45,Fächer!$A$5:$J$6,2,FALSE)</f>
        <v>Englisch</v>
      </c>
    </row>
    <row r="46" spans="1:15" x14ac:dyDescent="0.4">
      <c r="A46" s="15">
        <v>45</v>
      </c>
      <c r="B46" s="15" t="s">
        <v>114</v>
      </c>
      <c r="C46" s="15" t="s">
        <v>51</v>
      </c>
      <c r="D46" s="15" t="s">
        <v>8</v>
      </c>
      <c r="E46" s="16">
        <v>1006</v>
      </c>
      <c r="F46" s="17"/>
      <c r="G46" s="15" t="s">
        <v>274</v>
      </c>
      <c r="H46" s="17"/>
      <c r="I46" s="15">
        <v>6</v>
      </c>
      <c r="L46" s="8" t="str">
        <f t="shared" si="0"/>
        <v/>
      </c>
      <c r="M46" s="8" t="str">
        <f t="shared" si="1"/>
        <v/>
      </c>
      <c r="N46" s="5" t="str">
        <f>VLOOKUP(E46,Ortsverzeichnis!$A$4:$B$52,2,FALSE)</f>
        <v>Lausanne</v>
      </c>
      <c r="O46" s="5" t="str">
        <f>HLOOKUP(G46,Fächer!$A$5:$J$6,2,FALSE)</f>
        <v>Geschichte</v>
      </c>
    </row>
    <row r="47" spans="1:15" x14ac:dyDescent="0.4">
      <c r="A47" s="15">
        <v>46</v>
      </c>
      <c r="B47" s="15" t="s">
        <v>115</v>
      </c>
      <c r="C47" s="15" t="s">
        <v>54</v>
      </c>
      <c r="D47" s="15" t="s">
        <v>12</v>
      </c>
      <c r="E47" s="16">
        <v>1009</v>
      </c>
      <c r="F47" s="17"/>
      <c r="G47" s="15" t="s">
        <v>273</v>
      </c>
      <c r="H47" s="17"/>
      <c r="I47" s="15">
        <v>3</v>
      </c>
      <c r="L47" s="8" t="str">
        <f t="shared" si="0"/>
        <v/>
      </c>
      <c r="M47" s="8" t="str">
        <f t="shared" si="1"/>
        <v/>
      </c>
      <c r="N47" s="5" t="str">
        <f>VLOOKUP(E47,Ortsverzeichnis!$A$4:$B$52,2,FALSE)</f>
        <v>Pully</v>
      </c>
      <c r="O47" s="5" t="str">
        <f>HLOOKUP(G47,Fächer!$A$5:$J$6,2,FALSE)</f>
        <v>Geografie</v>
      </c>
    </row>
    <row r="48" spans="1:15" x14ac:dyDescent="0.4">
      <c r="A48" s="15">
        <v>47</v>
      </c>
      <c r="B48" s="15" t="s">
        <v>116</v>
      </c>
      <c r="C48" s="15" t="s">
        <v>57</v>
      </c>
      <c r="D48" s="15" t="s">
        <v>117</v>
      </c>
      <c r="E48" s="16">
        <v>2502</v>
      </c>
      <c r="F48" s="17"/>
      <c r="G48" s="15" t="s">
        <v>271</v>
      </c>
      <c r="H48" s="17"/>
      <c r="I48" s="15">
        <v>4.5</v>
      </c>
      <c r="L48" s="8" t="str">
        <f t="shared" si="0"/>
        <v/>
      </c>
      <c r="M48" s="8" t="str">
        <f t="shared" si="1"/>
        <v/>
      </c>
      <c r="N48" s="5" t="str">
        <f>VLOOKUP(E48,Ortsverzeichnis!$A$4:$B$52,2,FALSE)</f>
        <v>Bienne</v>
      </c>
      <c r="O48" s="5" t="str">
        <f>HLOOKUP(G48,Fächer!$A$5:$J$6,2,FALSE)</f>
        <v>Wirtschaft</v>
      </c>
    </row>
    <row r="49" spans="1:15" x14ac:dyDescent="0.4">
      <c r="A49" s="15">
        <v>48</v>
      </c>
      <c r="B49" s="15" t="s">
        <v>118</v>
      </c>
      <c r="C49" s="15" t="s">
        <v>60</v>
      </c>
      <c r="D49" s="15" t="s">
        <v>52</v>
      </c>
      <c r="E49" s="16">
        <v>1725</v>
      </c>
      <c r="F49" s="17"/>
      <c r="G49" s="15" t="s">
        <v>269</v>
      </c>
      <c r="H49" s="17"/>
      <c r="I49" s="15">
        <v>4.5</v>
      </c>
      <c r="L49" s="8" t="str">
        <f t="shared" si="0"/>
        <v/>
      </c>
      <c r="M49" s="8" t="str">
        <f t="shared" si="1"/>
        <v/>
      </c>
      <c r="N49" s="5" t="str">
        <f>VLOOKUP(E49,Ortsverzeichnis!$A$4:$B$52,2,FALSE)</f>
        <v>Posieux</v>
      </c>
      <c r="O49" s="5" t="str">
        <f>HLOOKUP(G49,Fächer!$A$5:$J$6,2,FALSE)</f>
        <v>Englisch</v>
      </c>
    </row>
    <row r="50" spans="1:15" x14ac:dyDescent="0.4">
      <c r="A50" s="15">
        <v>49</v>
      </c>
      <c r="B50" s="15" t="s">
        <v>119</v>
      </c>
      <c r="C50" s="15" t="s">
        <v>48</v>
      </c>
      <c r="D50" s="15" t="s">
        <v>55</v>
      </c>
      <c r="E50" s="16">
        <v>1400</v>
      </c>
      <c r="F50" s="17"/>
      <c r="G50" s="15" t="s">
        <v>274</v>
      </c>
      <c r="H50" s="17"/>
      <c r="I50" s="15">
        <v>5</v>
      </c>
      <c r="L50" s="8" t="str">
        <f t="shared" si="0"/>
        <v/>
      </c>
      <c r="M50" s="8" t="str">
        <f t="shared" si="1"/>
        <v/>
      </c>
      <c r="N50" s="5" t="str">
        <f>VLOOKUP(E50,Ortsverzeichnis!$A$4:$B$52,2,FALSE)</f>
        <v>Yverdon</v>
      </c>
      <c r="O50" s="5" t="str">
        <f>HLOOKUP(G50,Fächer!$A$5:$J$6,2,FALSE)</f>
        <v>Geschichte</v>
      </c>
    </row>
    <row r="51" spans="1:15" x14ac:dyDescent="0.4">
      <c r="A51" s="15">
        <v>50</v>
      </c>
      <c r="B51" s="15" t="s">
        <v>120</v>
      </c>
      <c r="C51" s="15" t="s">
        <v>51</v>
      </c>
      <c r="D51" s="15" t="s">
        <v>64</v>
      </c>
      <c r="E51" s="16">
        <v>1006</v>
      </c>
      <c r="F51" s="17"/>
      <c r="G51" s="15" t="s">
        <v>273</v>
      </c>
      <c r="H51" s="17"/>
      <c r="I51" s="15">
        <v>5</v>
      </c>
      <c r="L51" s="8" t="str">
        <f t="shared" si="0"/>
        <v/>
      </c>
      <c r="M51" s="8" t="str">
        <f t="shared" si="1"/>
        <v/>
      </c>
      <c r="N51" s="5" t="str">
        <f>VLOOKUP(E51,Ortsverzeichnis!$A$4:$B$52,2,FALSE)</f>
        <v>Lausanne</v>
      </c>
      <c r="O51" s="5" t="str">
        <f>HLOOKUP(G51,Fächer!$A$5:$J$6,2,FALSE)</f>
        <v>Geografie</v>
      </c>
    </row>
    <row r="52" spans="1:15" x14ac:dyDescent="0.4">
      <c r="A52" s="15">
        <v>51</v>
      </c>
      <c r="B52" s="15" t="s">
        <v>121</v>
      </c>
      <c r="C52" s="15" t="s">
        <v>75</v>
      </c>
      <c r="D52" s="15" t="s">
        <v>67</v>
      </c>
      <c r="E52" s="16">
        <v>3962</v>
      </c>
      <c r="F52" s="17"/>
      <c r="G52" s="15" t="s">
        <v>270</v>
      </c>
      <c r="H52" s="17"/>
      <c r="I52" s="15">
        <v>3</v>
      </c>
      <c r="L52" s="8" t="str">
        <f t="shared" si="0"/>
        <v/>
      </c>
      <c r="M52" s="8" t="str">
        <f t="shared" si="1"/>
        <v/>
      </c>
      <c r="N52" s="5" t="str">
        <f>VLOOKUP(E52,Ortsverzeichnis!$A$4:$B$52,2,FALSE)</f>
        <v>Montana</v>
      </c>
      <c r="O52" s="5" t="str">
        <f>HLOOKUP(G52,Fächer!$A$5:$J$6,2,FALSE)</f>
        <v>Recht</v>
      </c>
    </row>
    <row r="53" spans="1:15" x14ac:dyDescent="0.4">
      <c r="A53" s="15">
        <v>52</v>
      </c>
      <c r="B53" s="15" t="s">
        <v>74</v>
      </c>
      <c r="C53" s="15" t="s">
        <v>77</v>
      </c>
      <c r="D53" s="15" t="s">
        <v>122</v>
      </c>
      <c r="E53" s="16">
        <v>4106</v>
      </c>
      <c r="F53" s="17"/>
      <c r="G53" s="15" t="s">
        <v>270</v>
      </c>
      <c r="H53" s="17"/>
      <c r="I53" s="15">
        <v>3.5</v>
      </c>
      <c r="L53" s="8" t="str">
        <f t="shared" si="0"/>
        <v/>
      </c>
      <c r="M53" s="8" t="str">
        <f t="shared" si="1"/>
        <v/>
      </c>
      <c r="N53" s="5" t="str">
        <f>VLOOKUP(E53,Ortsverzeichnis!$A$4:$B$52,2,FALSE)</f>
        <v>Therwil</v>
      </c>
      <c r="O53" s="5" t="str">
        <f>HLOOKUP(G53,Fächer!$A$5:$J$6,2,FALSE)</f>
        <v>Recht</v>
      </c>
    </row>
    <row r="54" spans="1:15" x14ac:dyDescent="0.4">
      <c r="A54" s="15">
        <v>53</v>
      </c>
      <c r="B54" s="15" t="s">
        <v>123</v>
      </c>
      <c r="C54" s="15" t="s">
        <v>79</v>
      </c>
      <c r="D54" s="15" t="s">
        <v>124</v>
      </c>
      <c r="E54" s="16">
        <v>8460</v>
      </c>
      <c r="F54" s="17"/>
      <c r="G54" s="15" t="s">
        <v>271</v>
      </c>
      <c r="H54" s="17"/>
      <c r="I54" s="15">
        <v>2.5</v>
      </c>
      <c r="L54" s="8" t="str">
        <f t="shared" si="0"/>
        <v/>
      </c>
      <c r="M54" s="8" t="str">
        <f t="shared" si="1"/>
        <v/>
      </c>
      <c r="N54" s="5" t="str">
        <f>VLOOKUP(E54,Ortsverzeichnis!$A$4:$B$52,2,FALSE)</f>
        <v>Marthalen</v>
      </c>
      <c r="O54" s="5" t="str">
        <f>HLOOKUP(G54,Fächer!$A$5:$J$6,2,FALSE)</f>
        <v>Wirtschaft</v>
      </c>
    </row>
    <row r="55" spans="1:15" x14ac:dyDescent="0.4">
      <c r="A55" s="15">
        <v>54</v>
      </c>
      <c r="B55" s="15" t="s">
        <v>125</v>
      </c>
      <c r="C55" s="15" t="s">
        <v>82</v>
      </c>
      <c r="D55" s="15" t="s">
        <v>19</v>
      </c>
      <c r="E55" s="16">
        <v>4000</v>
      </c>
      <c r="F55" s="17"/>
      <c r="G55" s="15" t="s">
        <v>270</v>
      </c>
      <c r="H55" s="17"/>
      <c r="I55" s="15">
        <v>2</v>
      </c>
      <c r="L55" s="8" t="str">
        <f t="shared" si="0"/>
        <v/>
      </c>
      <c r="M55" s="8" t="str">
        <f t="shared" si="1"/>
        <v/>
      </c>
      <c r="N55" s="5" t="str">
        <f>VLOOKUP(E55,Ortsverzeichnis!$A$4:$B$52,2,FALSE)</f>
        <v>Basel</v>
      </c>
      <c r="O55" s="5" t="str">
        <f>HLOOKUP(G55,Fächer!$A$5:$J$6,2,FALSE)</f>
        <v>Recht</v>
      </c>
    </row>
    <row r="56" spans="1:15" x14ac:dyDescent="0.4">
      <c r="A56" s="15">
        <v>55</v>
      </c>
      <c r="B56" s="15" t="s">
        <v>126</v>
      </c>
      <c r="C56" s="15" t="s">
        <v>85</v>
      </c>
      <c r="D56" s="15" t="s">
        <v>23</v>
      </c>
      <c r="E56" s="16">
        <v>4000</v>
      </c>
      <c r="F56" s="17"/>
      <c r="G56" s="15" t="s">
        <v>272</v>
      </c>
      <c r="H56" s="17"/>
      <c r="I56" s="15">
        <v>5</v>
      </c>
      <c r="L56" s="8" t="str">
        <f t="shared" si="0"/>
        <v/>
      </c>
      <c r="M56" s="8" t="str">
        <f t="shared" si="1"/>
        <v/>
      </c>
      <c r="N56" s="5" t="str">
        <f>VLOOKUP(E56,Ortsverzeichnis!$A$4:$B$52,2,FALSE)</f>
        <v>Basel</v>
      </c>
      <c r="O56" s="5" t="str">
        <f>HLOOKUP(G56,Fächer!$A$5:$J$6,2,FALSE)</f>
        <v>Mathematik</v>
      </c>
    </row>
    <row r="57" spans="1:15" x14ac:dyDescent="0.4">
      <c r="A57" s="15">
        <v>56</v>
      </c>
      <c r="B57" s="15" t="s">
        <v>127</v>
      </c>
      <c r="C57" s="15" t="s">
        <v>87</v>
      </c>
      <c r="D57" s="15" t="s">
        <v>19</v>
      </c>
      <c r="E57" s="16">
        <v>3097</v>
      </c>
      <c r="F57" s="17"/>
      <c r="G57" s="15" t="s">
        <v>275</v>
      </c>
      <c r="H57" s="17"/>
      <c r="I57" s="15">
        <v>4.5</v>
      </c>
      <c r="L57" s="8" t="str">
        <f t="shared" si="0"/>
        <v/>
      </c>
      <c r="M57" s="8" t="str">
        <f t="shared" si="1"/>
        <v/>
      </c>
      <c r="N57" s="5" t="str">
        <f>VLOOKUP(E57,Ortsverzeichnis!$A$4:$B$52,2,FALSE)</f>
        <v>Liebefeld</v>
      </c>
      <c r="O57" s="5" t="str">
        <f>HLOOKUP(G57,Fächer!$A$5:$J$6,2,FALSE)</f>
        <v>Physik</v>
      </c>
    </row>
    <row r="58" spans="1:15" x14ac:dyDescent="0.4">
      <c r="A58" s="15">
        <v>57</v>
      </c>
      <c r="B58" s="15" t="s">
        <v>128</v>
      </c>
      <c r="C58" s="15" t="s">
        <v>45</v>
      </c>
      <c r="D58" s="15" t="s">
        <v>58</v>
      </c>
      <c r="E58" s="16">
        <v>1725</v>
      </c>
      <c r="F58" s="17"/>
      <c r="G58" s="15" t="s">
        <v>277</v>
      </c>
      <c r="H58" s="17"/>
      <c r="I58" s="15">
        <v>2</v>
      </c>
      <c r="L58" s="8" t="str">
        <f t="shared" si="0"/>
        <v/>
      </c>
      <c r="M58" s="8" t="str">
        <f t="shared" si="1"/>
        <v/>
      </c>
      <c r="N58" s="5" t="str">
        <f>VLOOKUP(E58,Ortsverzeichnis!$A$4:$B$52,2,FALSE)</f>
        <v>Posieux</v>
      </c>
      <c r="O58" s="5" t="str">
        <f>HLOOKUP(G58,Fächer!$A$5:$J$6,2,FALSE)</f>
        <v>Chemie</v>
      </c>
    </row>
    <row r="59" spans="1:15" x14ac:dyDescent="0.4">
      <c r="A59" s="15">
        <v>58</v>
      </c>
      <c r="B59" s="15" t="s">
        <v>129</v>
      </c>
      <c r="C59" s="15" t="s">
        <v>48</v>
      </c>
      <c r="D59" s="15" t="s">
        <v>61</v>
      </c>
      <c r="E59" s="16">
        <v>1260</v>
      </c>
      <c r="F59" s="17"/>
      <c r="G59" s="15" t="s">
        <v>276</v>
      </c>
      <c r="H59" s="17"/>
      <c r="I59" s="15">
        <v>4</v>
      </c>
      <c r="L59" s="8" t="str">
        <f t="shared" si="0"/>
        <v/>
      </c>
      <c r="M59" s="8" t="str">
        <f t="shared" si="1"/>
        <v/>
      </c>
      <c r="N59" s="5" t="str">
        <f>VLOOKUP(E59,Ortsverzeichnis!$A$4:$B$52,2,FALSE)</f>
        <v>Nyon</v>
      </c>
      <c r="O59" s="5" t="str">
        <f>HLOOKUP(G59,Fächer!$A$5:$J$6,2,FALSE)</f>
        <v>Deutsch</v>
      </c>
    </row>
    <row r="60" spans="1:15" x14ac:dyDescent="0.4">
      <c r="A60" s="15">
        <v>59</v>
      </c>
      <c r="B60" s="15" t="s">
        <v>130</v>
      </c>
      <c r="C60" s="15" t="s">
        <v>51</v>
      </c>
      <c r="D60" s="15" t="s">
        <v>8</v>
      </c>
      <c r="E60" s="16">
        <v>1110</v>
      </c>
      <c r="F60" s="17"/>
      <c r="G60" s="15" t="s">
        <v>268</v>
      </c>
      <c r="H60" s="17"/>
      <c r="I60" s="15">
        <v>4</v>
      </c>
      <c r="L60" s="8" t="str">
        <f t="shared" si="0"/>
        <v/>
      </c>
      <c r="M60" s="8" t="str">
        <f t="shared" si="1"/>
        <v/>
      </c>
      <c r="N60" s="5" t="str">
        <f>VLOOKUP(E60,Ortsverzeichnis!$A$4:$B$52,2,FALSE)</f>
        <v>Morges</v>
      </c>
      <c r="O60" s="5" t="str">
        <f>HLOOKUP(G60,Fächer!$A$5:$J$6,2,FALSE)</f>
        <v>Französisch</v>
      </c>
    </row>
    <row r="61" spans="1:15" x14ac:dyDescent="0.4">
      <c r="A61" s="15">
        <v>60</v>
      </c>
      <c r="B61" s="15" t="s">
        <v>131</v>
      </c>
      <c r="C61" s="15" t="s">
        <v>54</v>
      </c>
      <c r="D61" s="15" t="s">
        <v>12</v>
      </c>
      <c r="E61" s="16">
        <v>2502</v>
      </c>
      <c r="F61" s="17"/>
      <c r="G61" s="15" t="s">
        <v>269</v>
      </c>
      <c r="H61" s="17"/>
      <c r="I61" s="15">
        <v>5</v>
      </c>
      <c r="L61" s="8" t="str">
        <f t="shared" si="0"/>
        <v/>
      </c>
      <c r="M61" s="8" t="str">
        <f t="shared" si="1"/>
        <v/>
      </c>
      <c r="N61" s="5" t="str">
        <f>VLOOKUP(E61,Ortsverzeichnis!$A$4:$B$52,2,FALSE)</f>
        <v>Bienne</v>
      </c>
      <c r="O61" s="5" t="str">
        <f>HLOOKUP(G61,Fächer!$A$5:$J$6,2,FALSE)</f>
        <v>Englisch</v>
      </c>
    </row>
    <row r="62" spans="1:15" x14ac:dyDescent="0.4">
      <c r="A62" s="15">
        <v>61</v>
      </c>
      <c r="B62" s="15" t="s">
        <v>132</v>
      </c>
      <c r="C62" s="15" t="s">
        <v>57</v>
      </c>
      <c r="D62" s="15" t="s">
        <v>30</v>
      </c>
      <c r="E62" s="16">
        <v>1522</v>
      </c>
      <c r="F62" s="17"/>
      <c r="G62" s="15" t="s">
        <v>274</v>
      </c>
      <c r="H62" s="17"/>
      <c r="I62" s="15">
        <v>5</v>
      </c>
      <c r="L62" s="8" t="str">
        <f t="shared" si="0"/>
        <v/>
      </c>
      <c r="M62" s="8" t="str">
        <f t="shared" si="1"/>
        <v/>
      </c>
      <c r="N62" s="5" t="str">
        <f>VLOOKUP(E62,Ortsverzeichnis!$A$4:$B$52,2,FALSE)</f>
        <v>Lucens</v>
      </c>
      <c r="O62" s="5" t="str">
        <f>HLOOKUP(G62,Fächer!$A$5:$J$6,2,FALSE)</f>
        <v>Geschichte</v>
      </c>
    </row>
    <row r="63" spans="1:15" x14ac:dyDescent="0.4">
      <c r="A63" s="15">
        <v>62</v>
      </c>
      <c r="B63" s="15" t="s">
        <v>133</v>
      </c>
      <c r="C63" s="15" t="s">
        <v>134</v>
      </c>
      <c r="D63" s="15" t="s">
        <v>104</v>
      </c>
      <c r="E63" s="16">
        <v>7000</v>
      </c>
      <c r="F63" s="17"/>
      <c r="G63" s="15" t="s">
        <v>273</v>
      </c>
      <c r="H63" s="17"/>
      <c r="I63" s="15">
        <v>6</v>
      </c>
      <c r="L63" s="8" t="str">
        <f t="shared" si="0"/>
        <v/>
      </c>
      <c r="M63" s="8" t="str">
        <f t="shared" si="1"/>
        <v/>
      </c>
      <c r="N63" s="5" t="str">
        <f>VLOOKUP(E63,Ortsverzeichnis!$A$4:$B$52,2,FALSE)</f>
        <v>Chur</v>
      </c>
      <c r="O63" s="5" t="str">
        <f>HLOOKUP(G63,Fächer!$A$5:$J$6,2,FALSE)</f>
        <v>Geografie</v>
      </c>
    </row>
    <row r="64" spans="1:15" x14ac:dyDescent="0.4">
      <c r="A64" s="15">
        <v>63</v>
      </c>
      <c r="B64" s="15" t="s">
        <v>135</v>
      </c>
      <c r="C64" s="15" t="s">
        <v>60</v>
      </c>
      <c r="D64" s="15" t="s">
        <v>64</v>
      </c>
      <c r="E64" s="16">
        <v>1006</v>
      </c>
      <c r="F64" s="17"/>
      <c r="G64" s="15" t="s">
        <v>277</v>
      </c>
      <c r="H64" s="17"/>
      <c r="I64" s="15">
        <v>4.5</v>
      </c>
      <c r="L64" s="8" t="str">
        <f t="shared" si="0"/>
        <v/>
      </c>
      <c r="M64" s="8" t="str">
        <f t="shared" si="1"/>
        <v/>
      </c>
      <c r="N64" s="5" t="str">
        <f>VLOOKUP(E64,Ortsverzeichnis!$A$4:$B$52,2,FALSE)</f>
        <v>Lausanne</v>
      </c>
      <c r="O64" s="5" t="str">
        <f>HLOOKUP(G64,Fächer!$A$5:$J$6,2,FALSE)</f>
        <v>Chemie</v>
      </c>
    </row>
    <row r="65" spans="1:15" x14ac:dyDescent="0.4">
      <c r="A65" s="15">
        <v>64</v>
      </c>
      <c r="B65" s="15" t="s">
        <v>59</v>
      </c>
      <c r="C65" s="15" t="s">
        <v>63</v>
      </c>
      <c r="D65" s="15" t="s">
        <v>67</v>
      </c>
      <c r="E65" s="16">
        <v>1950</v>
      </c>
      <c r="F65" s="17"/>
      <c r="G65" s="15" t="s">
        <v>277</v>
      </c>
      <c r="H65" s="17"/>
      <c r="I65" s="15">
        <v>3</v>
      </c>
      <c r="L65" s="8" t="str">
        <f t="shared" si="0"/>
        <v/>
      </c>
      <c r="M65" s="8" t="str">
        <f t="shared" si="1"/>
        <v/>
      </c>
      <c r="N65" s="5" t="str">
        <f>VLOOKUP(E65,Ortsverzeichnis!$A$4:$B$52,2,FALSE)</f>
        <v>Sion</v>
      </c>
      <c r="O65" s="5" t="str">
        <f>HLOOKUP(G65,Fächer!$A$5:$J$6,2,FALSE)</f>
        <v>Chemie</v>
      </c>
    </row>
    <row r="66" spans="1:15" x14ac:dyDescent="0.4">
      <c r="A66" s="15">
        <v>65</v>
      </c>
      <c r="B66" s="15" t="s">
        <v>136</v>
      </c>
      <c r="C66" s="15" t="s">
        <v>66</v>
      </c>
      <c r="D66" s="15" t="s">
        <v>102</v>
      </c>
      <c r="E66" s="16">
        <v>1009</v>
      </c>
      <c r="F66" s="17"/>
      <c r="G66" s="15" t="s">
        <v>277</v>
      </c>
      <c r="H66" s="17"/>
      <c r="I66" s="15">
        <v>2.5</v>
      </c>
      <c r="L66" s="8" t="str">
        <f t="shared" si="0"/>
        <v/>
      </c>
      <c r="M66" s="8" t="str">
        <f t="shared" si="1"/>
        <v/>
      </c>
      <c r="N66" s="5" t="str">
        <f>VLOOKUP(E66,Ortsverzeichnis!$A$4:$B$52,2,FALSE)</f>
        <v>Pully</v>
      </c>
      <c r="O66" s="5" t="str">
        <f>HLOOKUP(G66,Fächer!$A$5:$J$6,2,FALSE)</f>
        <v>Chemie</v>
      </c>
    </row>
    <row r="67" spans="1:15" x14ac:dyDescent="0.4">
      <c r="A67" s="15">
        <v>66</v>
      </c>
      <c r="B67" s="15" t="s">
        <v>137</v>
      </c>
      <c r="C67" s="15" t="s">
        <v>48</v>
      </c>
      <c r="D67" s="15" t="s">
        <v>46</v>
      </c>
      <c r="E67" s="16">
        <v>2502</v>
      </c>
      <c r="F67" s="17"/>
      <c r="G67" s="15" t="s">
        <v>277</v>
      </c>
      <c r="H67" s="17"/>
      <c r="I67" s="15">
        <v>6</v>
      </c>
      <c r="L67" s="8" t="str">
        <f t="shared" si="0"/>
        <v/>
      </c>
      <c r="M67" s="8" t="str">
        <f t="shared" si="1"/>
        <v/>
      </c>
      <c r="N67" s="5" t="str">
        <f>VLOOKUP(E67,Ortsverzeichnis!$A$4:$B$52,2,FALSE)</f>
        <v>Bienne</v>
      </c>
      <c r="O67" s="5" t="str">
        <f>HLOOKUP(G67,Fächer!$A$5:$J$6,2,FALSE)</f>
        <v>Chemie</v>
      </c>
    </row>
    <row r="68" spans="1:15" x14ac:dyDescent="0.4">
      <c r="A68" s="15">
        <v>67</v>
      </c>
      <c r="B68" s="15" t="s">
        <v>138</v>
      </c>
      <c r="C68" s="15" t="s">
        <v>72</v>
      </c>
      <c r="D68" s="15" t="s">
        <v>139</v>
      </c>
      <c r="E68" s="16">
        <v>1349</v>
      </c>
      <c r="F68" s="17"/>
      <c r="G68" s="15" t="s">
        <v>271</v>
      </c>
      <c r="H68" s="17"/>
      <c r="I68" s="15">
        <v>4.5</v>
      </c>
      <c r="L68" s="8" t="str">
        <f t="shared" ref="L68:L131" si="2">IF(F68="","",IF(F68=N68,"richtig","nicht richtig"))</f>
        <v/>
      </c>
      <c r="M68" s="8" t="str">
        <f t="shared" ref="M68:M131" si="3">IF(H68="","",IF(H68=O68,"richtig","nicht richtig"))</f>
        <v/>
      </c>
      <c r="N68" s="5" t="str">
        <f>VLOOKUP(E68,Ortsverzeichnis!$A$4:$B$52,2,FALSE)</f>
        <v>Croy</v>
      </c>
      <c r="O68" s="5" t="str">
        <f>HLOOKUP(G68,Fächer!$A$5:$J$6,2,FALSE)</f>
        <v>Wirtschaft</v>
      </c>
    </row>
    <row r="69" spans="1:15" x14ac:dyDescent="0.4">
      <c r="A69" s="15">
        <v>68</v>
      </c>
      <c r="B69" s="15" t="s">
        <v>140</v>
      </c>
      <c r="C69" s="15" t="s">
        <v>75</v>
      </c>
      <c r="D69" s="15" t="s">
        <v>52</v>
      </c>
      <c r="E69" s="16">
        <v>1260</v>
      </c>
      <c r="F69" s="17"/>
      <c r="G69" s="15" t="s">
        <v>270</v>
      </c>
      <c r="H69" s="17"/>
      <c r="I69" s="15">
        <v>3</v>
      </c>
      <c r="L69" s="8" t="str">
        <f t="shared" si="2"/>
        <v/>
      </c>
      <c r="M69" s="8" t="str">
        <f t="shared" si="3"/>
        <v/>
      </c>
      <c r="N69" s="5" t="str">
        <f>VLOOKUP(E69,Ortsverzeichnis!$A$4:$B$52,2,FALSE)</f>
        <v>Nyon</v>
      </c>
      <c r="O69" s="5" t="str">
        <f>HLOOKUP(G69,Fächer!$A$5:$J$6,2,FALSE)</f>
        <v>Recht</v>
      </c>
    </row>
    <row r="70" spans="1:15" x14ac:dyDescent="0.4">
      <c r="A70" s="15">
        <v>69</v>
      </c>
      <c r="B70" s="15" t="s">
        <v>141</v>
      </c>
      <c r="C70" s="15" t="s">
        <v>77</v>
      </c>
      <c r="D70" s="15" t="s">
        <v>55</v>
      </c>
      <c r="E70" s="16">
        <v>1110</v>
      </c>
      <c r="F70" s="17"/>
      <c r="G70" s="15" t="s">
        <v>272</v>
      </c>
      <c r="H70" s="17"/>
      <c r="I70" s="15">
        <v>2.5</v>
      </c>
      <c r="L70" s="8" t="str">
        <f t="shared" si="2"/>
        <v/>
      </c>
      <c r="M70" s="8" t="str">
        <f t="shared" si="3"/>
        <v/>
      </c>
      <c r="N70" s="5" t="str">
        <f>VLOOKUP(E70,Ortsverzeichnis!$A$4:$B$52,2,FALSE)</f>
        <v>Morges</v>
      </c>
      <c r="O70" s="5" t="str">
        <f>HLOOKUP(G70,Fächer!$A$5:$J$6,2,FALSE)</f>
        <v>Mathematik</v>
      </c>
    </row>
    <row r="71" spans="1:15" x14ac:dyDescent="0.4">
      <c r="A71" s="15">
        <v>70</v>
      </c>
      <c r="B71" s="15" t="s">
        <v>142</v>
      </c>
      <c r="C71" s="15" t="s">
        <v>79</v>
      </c>
      <c r="D71" s="15" t="s">
        <v>124</v>
      </c>
      <c r="E71" s="16">
        <v>4153</v>
      </c>
      <c r="F71" s="17"/>
      <c r="G71" s="15" t="s">
        <v>275</v>
      </c>
      <c r="H71" s="17"/>
      <c r="I71" s="15">
        <v>6</v>
      </c>
      <c r="L71" s="8" t="str">
        <f t="shared" si="2"/>
        <v/>
      </c>
      <c r="M71" s="8" t="str">
        <f t="shared" si="3"/>
        <v/>
      </c>
      <c r="N71" s="5" t="str">
        <f>VLOOKUP(E71,Ortsverzeichnis!$A$4:$B$52,2,FALSE)</f>
        <v>Reinach</v>
      </c>
      <c r="O71" s="5" t="str">
        <f>HLOOKUP(G71,Fächer!$A$5:$J$6,2,FALSE)</f>
        <v>Physik</v>
      </c>
    </row>
    <row r="72" spans="1:15" x14ac:dyDescent="0.4">
      <c r="A72" s="15">
        <v>71</v>
      </c>
      <c r="B72" s="15" t="s">
        <v>17</v>
      </c>
      <c r="C72" s="15" t="s">
        <v>82</v>
      </c>
      <c r="D72" s="15" t="s">
        <v>143</v>
      </c>
      <c r="E72" s="16">
        <v>8374</v>
      </c>
      <c r="F72" s="17"/>
      <c r="G72" s="15" t="s">
        <v>277</v>
      </c>
      <c r="H72" s="17"/>
      <c r="I72" s="15">
        <v>4.5</v>
      </c>
      <c r="L72" s="8" t="str">
        <f t="shared" si="2"/>
        <v/>
      </c>
      <c r="M72" s="8" t="str">
        <f t="shared" si="3"/>
        <v/>
      </c>
      <c r="N72" s="5" t="str">
        <f>VLOOKUP(E72,Ortsverzeichnis!$A$4:$B$52,2,FALSE)</f>
        <v>Dussnang</v>
      </c>
      <c r="O72" s="5" t="str">
        <f>HLOOKUP(G72,Fächer!$A$5:$J$6,2,FALSE)</f>
        <v>Chemie</v>
      </c>
    </row>
    <row r="73" spans="1:15" x14ac:dyDescent="0.4">
      <c r="A73" s="15">
        <v>72</v>
      </c>
      <c r="B73" s="15" t="s">
        <v>144</v>
      </c>
      <c r="C73" s="15" t="s">
        <v>85</v>
      </c>
      <c r="D73" s="15" t="s">
        <v>145</v>
      </c>
      <c r="E73" s="16">
        <v>4000</v>
      </c>
      <c r="F73" s="17"/>
      <c r="G73" s="15" t="s">
        <v>276</v>
      </c>
      <c r="H73" s="17"/>
      <c r="I73" s="15">
        <v>5</v>
      </c>
      <c r="L73" s="8" t="str">
        <f t="shared" si="2"/>
        <v/>
      </c>
      <c r="M73" s="8" t="str">
        <f t="shared" si="3"/>
        <v/>
      </c>
      <c r="N73" s="5" t="str">
        <f>VLOOKUP(E73,Ortsverzeichnis!$A$4:$B$52,2,FALSE)</f>
        <v>Basel</v>
      </c>
      <c r="O73" s="5" t="str">
        <f>HLOOKUP(G73,Fächer!$A$5:$J$6,2,FALSE)</f>
        <v>Deutsch</v>
      </c>
    </row>
    <row r="74" spans="1:15" x14ac:dyDescent="0.4">
      <c r="A74" s="15">
        <v>73</v>
      </c>
      <c r="B74" s="15" t="s">
        <v>25</v>
      </c>
      <c r="C74" s="15" t="s">
        <v>87</v>
      </c>
      <c r="D74" s="15" t="s">
        <v>113</v>
      </c>
      <c r="E74" s="16">
        <v>3000</v>
      </c>
      <c r="F74" s="17"/>
      <c r="G74" s="15" t="s">
        <v>268</v>
      </c>
      <c r="H74" s="17"/>
      <c r="I74" s="15">
        <v>5</v>
      </c>
      <c r="L74" s="8" t="str">
        <f t="shared" si="2"/>
        <v/>
      </c>
      <c r="M74" s="8" t="str">
        <f t="shared" si="3"/>
        <v/>
      </c>
      <c r="N74" s="5" t="str">
        <f>VLOOKUP(E74,Ortsverzeichnis!$A$4:$B$52,2,FALSE)</f>
        <v>Bern</v>
      </c>
      <c r="O74" s="5" t="str">
        <f>HLOOKUP(G74,Fächer!$A$5:$J$6,2,FALSE)</f>
        <v>Französisch</v>
      </c>
    </row>
    <row r="75" spans="1:15" x14ac:dyDescent="0.4">
      <c r="A75" s="15">
        <v>74</v>
      </c>
      <c r="B75" s="15" t="s">
        <v>146</v>
      </c>
      <c r="C75" s="15" t="s">
        <v>147</v>
      </c>
      <c r="D75" s="15" t="s">
        <v>33</v>
      </c>
      <c r="E75" s="16">
        <v>9001</v>
      </c>
      <c r="F75" s="17"/>
      <c r="G75" s="15" t="s">
        <v>269</v>
      </c>
      <c r="H75" s="17"/>
      <c r="I75" s="15">
        <v>3</v>
      </c>
      <c r="L75" s="8" t="str">
        <f t="shared" si="2"/>
        <v/>
      </c>
      <c r="M75" s="8" t="str">
        <f t="shared" si="3"/>
        <v/>
      </c>
      <c r="N75" s="5" t="str">
        <f>VLOOKUP(E75,Ortsverzeichnis!$A$4:$B$52,2,FALSE)</f>
        <v>St. Gallen</v>
      </c>
      <c r="O75" s="5" t="str">
        <f>HLOOKUP(G75,Fächer!$A$5:$J$6,2,FALSE)</f>
        <v>Englisch</v>
      </c>
    </row>
    <row r="76" spans="1:15" x14ac:dyDescent="0.4">
      <c r="A76" s="15">
        <v>75</v>
      </c>
      <c r="B76" s="15" t="s">
        <v>112</v>
      </c>
      <c r="C76" s="15" t="s">
        <v>60</v>
      </c>
      <c r="D76" s="15" t="s">
        <v>148</v>
      </c>
      <c r="E76" s="16">
        <v>6000</v>
      </c>
      <c r="F76" s="17"/>
      <c r="G76" s="15" t="s">
        <v>274</v>
      </c>
      <c r="H76" s="17"/>
      <c r="I76" s="15">
        <v>3.5</v>
      </c>
      <c r="L76" s="8" t="str">
        <f t="shared" si="2"/>
        <v/>
      </c>
      <c r="M76" s="8" t="str">
        <f t="shared" si="3"/>
        <v/>
      </c>
      <c r="N76" s="5" t="str">
        <f>VLOOKUP(E76,Ortsverzeichnis!$A$4:$B$52,2,FALSE)</f>
        <v>Luzern</v>
      </c>
      <c r="O76" s="5" t="str">
        <f>HLOOKUP(G76,Fächer!$A$5:$J$6,2,FALSE)</f>
        <v>Geschichte</v>
      </c>
    </row>
    <row r="77" spans="1:15" x14ac:dyDescent="0.4">
      <c r="A77" s="15">
        <v>76</v>
      </c>
      <c r="B77" s="15" t="s">
        <v>149</v>
      </c>
      <c r="C77" s="15" t="s">
        <v>63</v>
      </c>
      <c r="D77" s="15" t="s">
        <v>67</v>
      </c>
      <c r="E77" s="16">
        <v>1781</v>
      </c>
      <c r="F77" s="17"/>
      <c r="G77" s="15" t="s">
        <v>273</v>
      </c>
      <c r="H77" s="17"/>
      <c r="I77" s="15">
        <v>2.5</v>
      </c>
      <c r="L77" s="8" t="str">
        <f t="shared" si="2"/>
        <v/>
      </c>
      <c r="M77" s="8" t="str">
        <f t="shared" si="3"/>
        <v/>
      </c>
      <c r="N77" s="5" t="str">
        <f>VLOOKUP(E77,Ortsverzeichnis!$A$4:$B$52,2,FALSE)</f>
        <v>Praz</v>
      </c>
      <c r="O77" s="5" t="str">
        <f>HLOOKUP(G77,Fächer!$A$5:$J$6,2,FALSE)</f>
        <v>Geografie</v>
      </c>
    </row>
    <row r="78" spans="1:15" x14ac:dyDescent="0.4">
      <c r="A78" s="15">
        <v>77</v>
      </c>
      <c r="B78" s="15" t="s">
        <v>150</v>
      </c>
      <c r="C78" s="15" t="s">
        <v>66</v>
      </c>
      <c r="D78" s="15" t="s">
        <v>102</v>
      </c>
      <c r="E78" s="16">
        <v>1260</v>
      </c>
      <c r="F78" s="17"/>
      <c r="G78" s="15" t="s">
        <v>271</v>
      </c>
      <c r="H78" s="17"/>
      <c r="I78" s="15">
        <v>2</v>
      </c>
      <c r="L78" s="8" t="str">
        <f t="shared" si="2"/>
        <v/>
      </c>
      <c r="M78" s="8" t="str">
        <f t="shared" si="3"/>
        <v/>
      </c>
      <c r="N78" s="5" t="str">
        <f>VLOOKUP(E78,Ortsverzeichnis!$A$4:$B$52,2,FALSE)</f>
        <v>Nyon</v>
      </c>
      <c r="O78" s="5" t="str">
        <f>HLOOKUP(G78,Fächer!$A$5:$J$6,2,FALSE)</f>
        <v>Wirtschaft</v>
      </c>
    </row>
    <row r="79" spans="1:15" x14ac:dyDescent="0.4">
      <c r="A79" s="15">
        <v>78</v>
      </c>
      <c r="B79" s="15" t="s">
        <v>151</v>
      </c>
      <c r="C79" s="15" t="s">
        <v>54</v>
      </c>
      <c r="D79" s="15" t="s">
        <v>49</v>
      </c>
      <c r="E79" s="16">
        <v>1110</v>
      </c>
      <c r="F79" s="17"/>
      <c r="G79" s="15" t="s">
        <v>270</v>
      </c>
      <c r="H79" s="17"/>
      <c r="I79" s="15">
        <v>5</v>
      </c>
      <c r="L79" s="8" t="str">
        <f t="shared" si="2"/>
        <v/>
      </c>
      <c r="M79" s="8" t="str">
        <f t="shared" si="3"/>
        <v/>
      </c>
      <c r="N79" s="5" t="str">
        <f>VLOOKUP(E79,Ortsverzeichnis!$A$4:$B$52,2,FALSE)</f>
        <v>Morges</v>
      </c>
      <c r="O79" s="5" t="str">
        <f>HLOOKUP(G79,Fächer!$A$5:$J$6,2,FALSE)</f>
        <v>Recht</v>
      </c>
    </row>
    <row r="80" spans="1:15" x14ac:dyDescent="0.4">
      <c r="A80" s="15">
        <v>79</v>
      </c>
      <c r="B80" s="15" t="s">
        <v>152</v>
      </c>
      <c r="C80" s="15" t="s">
        <v>45</v>
      </c>
      <c r="D80" s="15" t="s">
        <v>153</v>
      </c>
      <c r="E80" s="16">
        <v>2502</v>
      </c>
      <c r="F80" s="17"/>
      <c r="G80" s="15" t="s">
        <v>272</v>
      </c>
      <c r="H80" s="17"/>
      <c r="I80" s="15">
        <v>4.5</v>
      </c>
      <c r="L80" s="8" t="str">
        <f t="shared" si="2"/>
        <v/>
      </c>
      <c r="M80" s="8" t="str">
        <f t="shared" si="3"/>
        <v/>
      </c>
      <c r="N80" s="5" t="str">
        <f>VLOOKUP(E80,Ortsverzeichnis!$A$4:$B$52,2,FALSE)</f>
        <v>Bienne</v>
      </c>
      <c r="O80" s="5" t="str">
        <f>HLOOKUP(G80,Fächer!$A$5:$J$6,2,FALSE)</f>
        <v>Mathematik</v>
      </c>
    </row>
    <row r="81" spans="1:15" x14ac:dyDescent="0.4">
      <c r="A81" s="15">
        <v>80</v>
      </c>
      <c r="B81" s="15" t="s">
        <v>154</v>
      </c>
      <c r="C81" s="15" t="s">
        <v>155</v>
      </c>
      <c r="D81" s="15" t="s">
        <v>156</v>
      </c>
      <c r="E81" s="16">
        <v>1950</v>
      </c>
      <c r="F81" s="17"/>
      <c r="G81" s="15" t="s">
        <v>275</v>
      </c>
      <c r="H81" s="17"/>
      <c r="I81" s="15">
        <v>2</v>
      </c>
      <c r="L81" s="8" t="str">
        <f t="shared" si="2"/>
        <v/>
      </c>
      <c r="M81" s="8" t="str">
        <f t="shared" si="3"/>
        <v/>
      </c>
      <c r="N81" s="5" t="str">
        <f>VLOOKUP(E81,Ortsverzeichnis!$A$4:$B$52,2,FALSE)</f>
        <v>Sion</v>
      </c>
      <c r="O81" s="5" t="str">
        <f>HLOOKUP(G81,Fächer!$A$5:$J$6,2,FALSE)</f>
        <v>Physik</v>
      </c>
    </row>
    <row r="82" spans="1:15" x14ac:dyDescent="0.4">
      <c r="A82" s="15">
        <v>81</v>
      </c>
      <c r="B82" s="15" t="s">
        <v>157</v>
      </c>
      <c r="C82" s="15" t="s">
        <v>158</v>
      </c>
      <c r="D82" s="15" t="s">
        <v>159</v>
      </c>
      <c r="E82" s="16">
        <v>7000</v>
      </c>
      <c r="F82" s="17"/>
      <c r="G82" s="15" t="s">
        <v>277</v>
      </c>
      <c r="H82" s="17"/>
      <c r="I82" s="15">
        <v>4</v>
      </c>
      <c r="L82" s="8" t="str">
        <f t="shared" si="2"/>
        <v/>
      </c>
      <c r="M82" s="8" t="str">
        <f t="shared" si="3"/>
        <v/>
      </c>
      <c r="N82" s="5" t="str">
        <f>VLOOKUP(E82,Ortsverzeichnis!$A$4:$B$52,2,FALSE)</f>
        <v>Chur</v>
      </c>
      <c r="O82" s="5" t="str">
        <f>HLOOKUP(G82,Fächer!$A$5:$J$6,2,FALSE)</f>
        <v>Chemie</v>
      </c>
    </row>
    <row r="83" spans="1:15" x14ac:dyDescent="0.4">
      <c r="A83" s="15">
        <v>82</v>
      </c>
      <c r="B83" s="15" t="s">
        <v>160</v>
      </c>
      <c r="C83" s="15" t="s">
        <v>54</v>
      </c>
      <c r="D83" s="15" t="s">
        <v>64</v>
      </c>
      <c r="E83" s="16">
        <v>1009</v>
      </c>
      <c r="F83" s="17"/>
      <c r="G83" s="15" t="s">
        <v>276</v>
      </c>
      <c r="H83" s="17"/>
      <c r="I83" s="15">
        <v>4</v>
      </c>
      <c r="L83" s="8" t="str">
        <f t="shared" si="2"/>
        <v/>
      </c>
      <c r="M83" s="8" t="str">
        <f t="shared" si="3"/>
        <v/>
      </c>
      <c r="N83" s="5" t="str">
        <f>VLOOKUP(E83,Ortsverzeichnis!$A$4:$B$52,2,FALSE)</f>
        <v>Pully</v>
      </c>
      <c r="O83" s="5" t="str">
        <f>HLOOKUP(G83,Fächer!$A$5:$J$6,2,FALSE)</f>
        <v>Deutsch</v>
      </c>
    </row>
    <row r="84" spans="1:15" x14ac:dyDescent="0.4">
      <c r="A84" s="15">
        <v>83</v>
      </c>
      <c r="B84" s="15" t="s">
        <v>161</v>
      </c>
      <c r="C84" s="15" t="s">
        <v>57</v>
      </c>
      <c r="D84" s="15" t="s">
        <v>67</v>
      </c>
      <c r="E84" s="16">
        <v>2502</v>
      </c>
      <c r="F84" s="17"/>
      <c r="G84" s="15" t="s">
        <v>268</v>
      </c>
      <c r="H84" s="17"/>
      <c r="I84" s="15">
        <v>5</v>
      </c>
      <c r="L84" s="8" t="str">
        <f t="shared" si="2"/>
        <v/>
      </c>
      <c r="M84" s="8" t="str">
        <f t="shared" si="3"/>
        <v/>
      </c>
      <c r="N84" s="5" t="str">
        <f>VLOOKUP(E84,Ortsverzeichnis!$A$4:$B$52,2,FALSE)</f>
        <v>Bienne</v>
      </c>
      <c r="O84" s="5" t="str">
        <f>HLOOKUP(G84,Fächer!$A$5:$J$6,2,FALSE)</f>
        <v>Französisch</v>
      </c>
    </row>
    <row r="85" spans="1:15" x14ac:dyDescent="0.4">
      <c r="A85" s="15">
        <v>84</v>
      </c>
      <c r="B85" s="15" t="s">
        <v>162</v>
      </c>
      <c r="C85" s="15" t="s">
        <v>60</v>
      </c>
      <c r="D85" s="15" t="s">
        <v>58</v>
      </c>
      <c r="E85" s="16">
        <v>1522</v>
      </c>
      <c r="F85" s="17"/>
      <c r="G85" s="15" t="s">
        <v>269</v>
      </c>
      <c r="H85" s="17"/>
      <c r="I85" s="15">
        <v>5</v>
      </c>
      <c r="L85" s="8" t="str">
        <f t="shared" si="2"/>
        <v/>
      </c>
      <c r="M85" s="8" t="str">
        <f t="shared" si="3"/>
        <v/>
      </c>
      <c r="N85" s="5" t="str">
        <f>VLOOKUP(E85,Ortsverzeichnis!$A$4:$B$52,2,FALSE)</f>
        <v>Lucens</v>
      </c>
      <c r="O85" s="5" t="str">
        <f>HLOOKUP(G85,Fächer!$A$5:$J$6,2,FALSE)</f>
        <v>Englisch</v>
      </c>
    </row>
    <row r="86" spans="1:15" x14ac:dyDescent="0.4">
      <c r="A86" s="15">
        <v>85</v>
      </c>
      <c r="B86" s="15" t="s">
        <v>163</v>
      </c>
      <c r="C86" s="15" t="s">
        <v>63</v>
      </c>
      <c r="D86" s="15" t="s">
        <v>61</v>
      </c>
      <c r="E86" s="16">
        <v>1950</v>
      </c>
      <c r="F86" s="17"/>
      <c r="G86" s="15" t="s">
        <v>274</v>
      </c>
      <c r="H86" s="17"/>
      <c r="I86" s="15">
        <v>6</v>
      </c>
      <c r="L86" s="8" t="str">
        <f t="shared" si="2"/>
        <v/>
      </c>
      <c r="M86" s="8" t="str">
        <f t="shared" si="3"/>
        <v/>
      </c>
      <c r="N86" s="5" t="str">
        <f>VLOOKUP(E86,Ortsverzeichnis!$A$4:$B$52,2,FALSE)</f>
        <v>Sion</v>
      </c>
      <c r="O86" s="5" t="str">
        <f>HLOOKUP(G86,Fächer!$A$5:$J$6,2,FALSE)</f>
        <v>Geschichte</v>
      </c>
    </row>
    <row r="87" spans="1:15" x14ac:dyDescent="0.4">
      <c r="A87" s="15">
        <v>86</v>
      </c>
      <c r="B87" s="15" t="s">
        <v>164</v>
      </c>
      <c r="C87" s="15" t="s">
        <v>165</v>
      </c>
      <c r="D87" s="15" t="s">
        <v>104</v>
      </c>
      <c r="E87" s="16">
        <v>3000</v>
      </c>
      <c r="F87" s="17"/>
      <c r="G87" s="15" t="s">
        <v>273</v>
      </c>
      <c r="H87" s="17"/>
      <c r="I87" s="15">
        <v>4.5</v>
      </c>
      <c r="L87" s="8" t="str">
        <f t="shared" si="2"/>
        <v/>
      </c>
      <c r="M87" s="8" t="str">
        <f t="shared" si="3"/>
        <v/>
      </c>
      <c r="N87" s="5" t="str">
        <f>VLOOKUP(E87,Ortsverzeichnis!$A$4:$B$52,2,FALSE)</f>
        <v>Bern</v>
      </c>
      <c r="O87" s="5" t="str">
        <f>HLOOKUP(G87,Fächer!$A$5:$J$6,2,FALSE)</f>
        <v>Geografie</v>
      </c>
    </row>
    <row r="88" spans="1:15" x14ac:dyDescent="0.4">
      <c r="A88" s="15">
        <v>87</v>
      </c>
      <c r="B88" s="15" t="s">
        <v>166</v>
      </c>
      <c r="C88" s="15" t="s">
        <v>72</v>
      </c>
      <c r="D88" s="15" t="s">
        <v>167</v>
      </c>
      <c r="E88" s="16">
        <v>9001</v>
      </c>
      <c r="F88" s="17"/>
      <c r="G88" s="15" t="s">
        <v>271</v>
      </c>
      <c r="H88" s="17"/>
      <c r="I88" s="15">
        <v>3</v>
      </c>
      <c r="L88" s="8" t="str">
        <f t="shared" si="2"/>
        <v/>
      </c>
      <c r="M88" s="8" t="str">
        <f t="shared" si="3"/>
        <v/>
      </c>
      <c r="N88" s="5" t="str">
        <f>VLOOKUP(E88,Ortsverzeichnis!$A$4:$B$52,2,FALSE)</f>
        <v>St. Gallen</v>
      </c>
      <c r="O88" s="5" t="str">
        <f>HLOOKUP(G88,Fächer!$A$5:$J$6,2,FALSE)</f>
        <v>Wirtschaft</v>
      </c>
    </row>
    <row r="89" spans="1:15" x14ac:dyDescent="0.4">
      <c r="A89" s="15">
        <v>88</v>
      </c>
      <c r="B89" s="15" t="s">
        <v>168</v>
      </c>
      <c r="C89" s="15" t="s">
        <v>75</v>
      </c>
      <c r="D89" s="15" t="s">
        <v>124</v>
      </c>
      <c r="E89" s="16">
        <v>6000</v>
      </c>
      <c r="F89" s="17"/>
      <c r="G89" s="15" t="s">
        <v>270</v>
      </c>
      <c r="H89" s="17"/>
      <c r="I89" s="15">
        <v>2.5</v>
      </c>
      <c r="L89" s="8" t="str">
        <f t="shared" si="2"/>
        <v/>
      </c>
      <c r="M89" s="8" t="str">
        <f t="shared" si="3"/>
        <v/>
      </c>
      <c r="N89" s="5" t="str">
        <f>VLOOKUP(E89,Ortsverzeichnis!$A$4:$B$52,2,FALSE)</f>
        <v>Luzern</v>
      </c>
      <c r="O89" s="5" t="str">
        <f>HLOOKUP(G89,Fächer!$A$5:$J$6,2,FALSE)</f>
        <v>Recht</v>
      </c>
    </row>
    <row r="90" spans="1:15" x14ac:dyDescent="0.4">
      <c r="A90" s="15">
        <v>89</v>
      </c>
      <c r="B90" s="15" t="s">
        <v>78</v>
      </c>
      <c r="C90" s="15" t="s">
        <v>77</v>
      </c>
      <c r="D90" s="15" t="s">
        <v>169</v>
      </c>
      <c r="E90" s="16">
        <v>8222</v>
      </c>
      <c r="F90" s="17"/>
      <c r="G90" s="15" t="s">
        <v>272</v>
      </c>
      <c r="H90" s="17"/>
      <c r="I90" s="15">
        <v>6</v>
      </c>
      <c r="L90" s="8" t="str">
        <f t="shared" si="2"/>
        <v/>
      </c>
      <c r="M90" s="8" t="str">
        <f t="shared" si="3"/>
        <v/>
      </c>
      <c r="N90" s="5" t="str">
        <f>VLOOKUP(E90,Ortsverzeichnis!$A$4:$B$52,2,FALSE)</f>
        <v>Beringen</v>
      </c>
      <c r="O90" s="5" t="str">
        <f>HLOOKUP(G90,Fächer!$A$5:$J$6,2,FALSE)</f>
        <v>Mathematik</v>
      </c>
    </row>
    <row r="91" spans="1:15" x14ac:dyDescent="0.4">
      <c r="A91" s="15">
        <v>90</v>
      </c>
      <c r="B91" s="15" t="s">
        <v>170</v>
      </c>
      <c r="C91" s="15" t="s">
        <v>79</v>
      </c>
      <c r="D91" s="15" t="s">
        <v>171</v>
      </c>
      <c r="E91" s="16">
        <v>4000</v>
      </c>
      <c r="F91" s="17"/>
      <c r="G91" s="15" t="s">
        <v>275</v>
      </c>
      <c r="H91" s="17"/>
      <c r="I91" s="15">
        <v>1.5</v>
      </c>
      <c r="L91" s="8" t="str">
        <f t="shared" si="2"/>
        <v/>
      </c>
      <c r="M91" s="8" t="str">
        <f t="shared" si="3"/>
        <v/>
      </c>
      <c r="N91" s="5" t="str">
        <f>VLOOKUP(E91,Ortsverzeichnis!$A$4:$B$52,2,FALSE)</f>
        <v>Basel</v>
      </c>
      <c r="O91" s="5" t="str">
        <f>HLOOKUP(G91,Fächer!$A$5:$J$6,2,FALSE)</f>
        <v>Physik</v>
      </c>
    </row>
    <row r="92" spans="1:15" x14ac:dyDescent="0.4">
      <c r="A92" s="15">
        <v>91</v>
      </c>
      <c r="B92" s="15" t="s">
        <v>172</v>
      </c>
      <c r="C92" s="15" t="s">
        <v>82</v>
      </c>
      <c r="D92" s="15" t="s">
        <v>23</v>
      </c>
      <c r="E92" s="16">
        <v>3604</v>
      </c>
      <c r="F92" s="17"/>
      <c r="G92" s="15" t="s">
        <v>277</v>
      </c>
      <c r="H92" s="17"/>
      <c r="I92" s="15">
        <v>3.5</v>
      </c>
      <c r="L92" s="8" t="str">
        <f t="shared" si="2"/>
        <v/>
      </c>
      <c r="M92" s="8" t="str">
        <f t="shared" si="3"/>
        <v/>
      </c>
      <c r="N92" s="5" t="str">
        <f>VLOOKUP(E92,Ortsverzeichnis!$A$4:$B$52,2,FALSE)</f>
        <v>Thun</v>
      </c>
      <c r="O92" s="5" t="str">
        <f>HLOOKUP(G92,Fächer!$A$5:$J$6,2,FALSE)</f>
        <v>Chemie</v>
      </c>
    </row>
    <row r="93" spans="1:15" x14ac:dyDescent="0.4">
      <c r="A93" s="15">
        <v>92</v>
      </c>
      <c r="B93" s="15" t="s">
        <v>173</v>
      </c>
      <c r="C93" s="15" t="s">
        <v>85</v>
      </c>
      <c r="D93" s="15" t="s">
        <v>33</v>
      </c>
      <c r="E93" s="16">
        <v>7000</v>
      </c>
      <c r="F93" s="17"/>
      <c r="G93" s="15" t="s">
        <v>276</v>
      </c>
      <c r="H93" s="17"/>
      <c r="I93" s="15">
        <v>2.5</v>
      </c>
      <c r="L93" s="8" t="str">
        <f t="shared" si="2"/>
        <v/>
      </c>
      <c r="M93" s="8" t="str">
        <f t="shared" si="3"/>
        <v/>
      </c>
      <c r="N93" s="5" t="str">
        <f>VLOOKUP(E93,Ortsverzeichnis!$A$4:$B$52,2,FALSE)</f>
        <v>Chur</v>
      </c>
      <c r="O93" s="5" t="str">
        <f>HLOOKUP(G93,Fächer!$A$5:$J$6,2,FALSE)</f>
        <v>Deutsch</v>
      </c>
    </row>
    <row r="94" spans="1:15" x14ac:dyDescent="0.4">
      <c r="A94" s="15">
        <v>93</v>
      </c>
      <c r="B94" s="15" t="s">
        <v>88</v>
      </c>
      <c r="C94" s="15" t="s">
        <v>87</v>
      </c>
      <c r="D94" s="15" t="s">
        <v>174</v>
      </c>
      <c r="E94" s="16">
        <v>6010</v>
      </c>
      <c r="F94" s="17"/>
      <c r="G94" s="15" t="s">
        <v>268</v>
      </c>
      <c r="H94" s="17"/>
      <c r="I94" s="15">
        <v>2</v>
      </c>
      <c r="L94" s="8" t="str">
        <f t="shared" si="2"/>
        <v/>
      </c>
      <c r="M94" s="8" t="str">
        <f t="shared" si="3"/>
        <v/>
      </c>
      <c r="N94" s="5" t="str">
        <f>VLOOKUP(E94,Ortsverzeichnis!$A$4:$B$52,2,FALSE)</f>
        <v>Kriens</v>
      </c>
      <c r="O94" s="5" t="str">
        <f>HLOOKUP(G94,Fächer!$A$5:$J$6,2,FALSE)</f>
        <v>Französisch</v>
      </c>
    </row>
    <row r="95" spans="1:15" x14ac:dyDescent="0.4">
      <c r="A95" s="15">
        <v>94</v>
      </c>
      <c r="B95" s="15" t="s">
        <v>175</v>
      </c>
      <c r="C95" s="15" t="s">
        <v>45</v>
      </c>
      <c r="D95" s="15" t="s">
        <v>176</v>
      </c>
      <c r="E95" s="16">
        <v>1009</v>
      </c>
      <c r="F95" s="17"/>
      <c r="G95" s="15" t="s">
        <v>269</v>
      </c>
      <c r="H95" s="17"/>
      <c r="I95" s="15">
        <v>5</v>
      </c>
      <c r="L95" s="8" t="str">
        <f t="shared" si="2"/>
        <v/>
      </c>
      <c r="M95" s="8" t="str">
        <f t="shared" si="3"/>
        <v/>
      </c>
      <c r="N95" s="5" t="str">
        <f>VLOOKUP(E95,Ortsverzeichnis!$A$4:$B$52,2,FALSE)</f>
        <v>Pully</v>
      </c>
      <c r="O95" s="5" t="str">
        <f>HLOOKUP(G95,Fächer!$A$5:$J$6,2,FALSE)</f>
        <v>Englisch</v>
      </c>
    </row>
    <row r="96" spans="1:15" x14ac:dyDescent="0.4">
      <c r="A96" s="15">
        <v>95</v>
      </c>
      <c r="B96" s="15" t="s">
        <v>177</v>
      </c>
      <c r="C96" s="15" t="s">
        <v>60</v>
      </c>
      <c r="D96" s="15" t="s">
        <v>61</v>
      </c>
      <c r="E96" s="16">
        <v>1723</v>
      </c>
      <c r="F96" s="17"/>
      <c r="G96" s="15" t="s">
        <v>274</v>
      </c>
      <c r="H96" s="17"/>
      <c r="I96" s="15">
        <v>4.5</v>
      </c>
      <c r="L96" s="8" t="str">
        <f t="shared" si="2"/>
        <v/>
      </c>
      <c r="M96" s="8" t="str">
        <f t="shared" si="3"/>
        <v/>
      </c>
      <c r="N96" s="5" t="str">
        <f>VLOOKUP(E96,Ortsverzeichnis!$A$4:$B$52,2,FALSE)</f>
        <v>Marly</v>
      </c>
      <c r="O96" s="5" t="str">
        <f>HLOOKUP(G96,Fächer!$A$5:$J$6,2,FALSE)</f>
        <v>Geschichte</v>
      </c>
    </row>
    <row r="97" spans="1:15" x14ac:dyDescent="0.4">
      <c r="A97" s="15">
        <v>96</v>
      </c>
      <c r="B97" s="15" t="s">
        <v>178</v>
      </c>
      <c r="C97" s="15" t="s">
        <v>63</v>
      </c>
      <c r="D97" s="15" t="s">
        <v>179</v>
      </c>
      <c r="E97" s="16">
        <v>1260</v>
      </c>
      <c r="F97" s="17"/>
      <c r="G97" s="15" t="s">
        <v>273</v>
      </c>
      <c r="H97" s="17"/>
      <c r="I97" s="15">
        <v>2</v>
      </c>
      <c r="L97" s="8" t="str">
        <f t="shared" si="2"/>
        <v/>
      </c>
      <c r="M97" s="8" t="str">
        <f t="shared" si="3"/>
        <v/>
      </c>
      <c r="N97" s="5" t="str">
        <f>VLOOKUP(E97,Ortsverzeichnis!$A$4:$B$52,2,FALSE)</f>
        <v>Nyon</v>
      </c>
      <c r="O97" s="5" t="str">
        <f>HLOOKUP(G97,Fächer!$A$5:$J$6,2,FALSE)</f>
        <v>Geografie</v>
      </c>
    </row>
    <row r="98" spans="1:15" x14ac:dyDescent="0.4">
      <c r="A98" s="15">
        <v>97</v>
      </c>
      <c r="B98" s="15" t="s">
        <v>56</v>
      </c>
      <c r="C98" s="15" t="s">
        <v>66</v>
      </c>
      <c r="D98" s="15" t="s">
        <v>180</v>
      </c>
      <c r="E98" s="16">
        <v>1110</v>
      </c>
      <c r="F98" s="17"/>
      <c r="G98" s="15" t="s">
        <v>269</v>
      </c>
      <c r="H98" s="17"/>
      <c r="I98" s="15">
        <v>4</v>
      </c>
      <c r="L98" s="8" t="str">
        <f t="shared" si="2"/>
        <v/>
      </c>
      <c r="M98" s="8" t="str">
        <f t="shared" si="3"/>
        <v/>
      </c>
      <c r="N98" s="5" t="str">
        <f>VLOOKUP(E98,Ortsverzeichnis!$A$4:$B$52,2,FALSE)</f>
        <v>Morges</v>
      </c>
      <c r="O98" s="5" t="str">
        <f>HLOOKUP(G98,Fächer!$A$5:$J$6,2,FALSE)</f>
        <v>Englisch</v>
      </c>
    </row>
    <row r="99" spans="1:15" x14ac:dyDescent="0.4">
      <c r="A99" s="15">
        <v>98</v>
      </c>
      <c r="B99" s="15" t="s">
        <v>88</v>
      </c>
      <c r="C99" s="15" t="s">
        <v>181</v>
      </c>
      <c r="D99" s="15" t="s">
        <v>182</v>
      </c>
      <c r="E99" s="16">
        <v>1400</v>
      </c>
      <c r="F99" s="17"/>
      <c r="G99" s="15" t="s">
        <v>269</v>
      </c>
      <c r="H99" s="17"/>
      <c r="I99" s="15">
        <v>4</v>
      </c>
      <c r="L99" s="8" t="str">
        <f t="shared" si="2"/>
        <v/>
      </c>
      <c r="M99" s="8" t="str">
        <f t="shared" si="3"/>
        <v/>
      </c>
      <c r="N99" s="5" t="str">
        <f>VLOOKUP(E99,Ortsverzeichnis!$A$4:$B$52,2,FALSE)</f>
        <v>Yverdon</v>
      </c>
      <c r="O99" s="5" t="str">
        <f>HLOOKUP(G99,Fächer!$A$5:$J$6,2,FALSE)</f>
        <v>Englisch</v>
      </c>
    </row>
    <row r="100" spans="1:15" x14ac:dyDescent="0.4">
      <c r="A100" s="15">
        <v>99</v>
      </c>
      <c r="B100" s="15" t="s">
        <v>91</v>
      </c>
      <c r="C100" s="15" t="s">
        <v>183</v>
      </c>
      <c r="D100" s="15" t="s">
        <v>184</v>
      </c>
      <c r="E100" s="16">
        <v>6612</v>
      </c>
      <c r="F100" s="17"/>
      <c r="G100" s="15" t="s">
        <v>269</v>
      </c>
      <c r="H100" s="17"/>
      <c r="I100" s="15">
        <v>5</v>
      </c>
      <c r="L100" s="8" t="str">
        <f t="shared" si="2"/>
        <v/>
      </c>
      <c r="M100" s="8" t="str">
        <f t="shared" si="3"/>
        <v/>
      </c>
      <c r="N100" s="5" t="str">
        <f>VLOOKUP(E100,Ortsverzeichnis!$A$4:$B$52,2,FALSE)</f>
        <v>Ascona</v>
      </c>
      <c r="O100" s="5" t="str">
        <f>HLOOKUP(G100,Fächer!$A$5:$J$6,2,FALSE)</f>
        <v>Englisch</v>
      </c>
    </row>
    <row r="101" spans="1:15" x14ac:dyDescent="0.4">
      <c r="A101" s="15">
        <v>100</v>
      </c>
      <c r="B101" s="15" t="s">
        <v>185</v>
      </c>
      <c r="C101" s="15" t="s">
        <v>186</v>
      </c>
      <c r="D101" s="15" t="s">
        <v>105</v>
      </c>
      <c r="E101" s="16">
        <v>6500</v>
      </c>
      <c r="F101" s="17"/>
      <c r="G101" s="15" t="s">
        <v>271</v>
      </c>
      <c r="H101" s="17"/>
      <c r="I101" s="15">
        <v>5</v>
      </c>
      <c r="L101" s="8" t="str">
        <f t="shared" si="2"/>
        <v/>
      </c>
      <c r="M101" s="8" t="str">
        <f t="shared" si="3"/>
        <v/>
      </c>
      <c r="N101" s="5" t="str">
        <f>VLOOKUP(E101,Ortsverzeichnis!$A$4:$B$52,2,FALSE)</f>
        <v>Bellinzona</v>
      </c>
      <c r="O101" s="5" t="str">
        <f>HLOOKUP(G101,Fächer!$A$5:$J$6,2,FALSE)</f>
        <v>Wirtschaft</v>
      </c>
    </row>
    <row r="102" spans="1:15" x14ac:dyDescent="0.4">
      <c r="A102" s="15">
        <v>101</v>
      </c>
      <c r="B102" s="15" t="s">
        <v>59</v>
      </c>
      <c r="C102" s="15" t="s">
        <v>60</v>
      </c>
      <c r="D102" s="15" t="s">
        <v>187</v>
      </c>
      <c r="E102" s="16">
        <v>3604</v>
      </c>
      <c r="F102" s="17"/>
      <c r="G102" s="15" t="s">
        <v>270</v>
      </c>
      <c r="H102" s="17"/>
      <c r="I102" s="15">
        <v>6</v>
      </c>
      <c r="L102" s="8" t="str">
        <f t="shared" si="2"/>
        <v/>
      </c>
      <c r="M102" s="8" t="str">
        <f t="shared" si="3"/>
        <v/>
      </c>
      <c r="N102" s="5" t="str">
        <f>VLOOKUP(E102,Ortsverzeichnis!$A$4:$B$52,2,FALSE)</f>
        <v>Thun</v>
      </c>
      <c r="O102" s="5" t="str">
        <f>HLOOKUP(G102,Fächer!$A$5:$J$6,2,FALSE)</f>
        <v>Recht</v>
      </c>
    </row>
    <row r="103" spans="1:15" x14ac:dyDescent="0.4">
      <c r="A103" s="15">
        <v>102</v>
      </c>
      <c r="B103" s="15" t="s">
        <v>188</v>
      </c>
      <c r="C103" s="15" t="s">
        <v>63</v>
      </c>
      <c r="D103" s="15" t="s">
        <v>189</v>
      </c>
      <c r="E103" s="16">
        <v>1950</v>
      </c>
      <c r="F103" s="17"/>
      <c r="G103" s="15" t="s">
        <v>272</v>
      </c>
      <c r="H103" s="17"/>
      <c r="I103" s="15">
        <v>4.5</v>
      </c>
      <c r="L103" s="8" t="str">
        <f t="shared" si="2"/>
        <v/>
      </c>
      <c r="M103" s="8" t="str">
        <f t="shared" si="3"/>
        <v/>
      </c>
      <c r="N103" s="5" t="str">
        <f>VLOOKUP(E103,Ortsverzeichnis!$A$4:$B$52,2,FALSE)</f>
        <v>Sion</v>
      </c>
      <c r="O103" s="5" t="str">
        <f>HLOOKUP(G103,Fächer!$A$5:$J$6,2,FALSE)</f>
        <v>Mathematik</v>
      </c>
    </row>
    <row r="104" spans="1:15" x14ac:dyDescent="0.4">
      <c r="A104" s="15">
        <v>103</v>
      </c>
      <c r="B104" s="15" t="s">
        <v>129</v>
      </c>
      <c r="C104" s="15" t="s">
        <v>66</v>
      </c>
      <c r="D104" s="15" t="s">
        <v>190</v>
      </c>
      <c r="E104" s="16">
        <v>1006</v>
      </c>
      <c r="F104" s="17"/>
      <c r="G104" s="15" t="s">
        <v>275</v>
      </c>
      <c r="H104" s="17"/>
      <c r="I104" s="15">
        <v>3</v>
      </c>
      <c r="L104" s="8" t="str">
        <f t="shared" si="2"/>
        <v/>
      </c>
      <c r="M104" s="8" t="str">
        <f t="shared" si="3"/>
        <v/>
      </c>
      <c r="N104" s="5" t="str">
        <f>VLOOKUP(E104,Ortsverzeichnis!$A$4:$B$52,2,FALSE)</f>
        <v>Lausanne</v>
      </c>
      <c r="O104" s="5" t="str">
        <f>HLOOKUP(G104,Fächer!$A$5:$J$6,2,FALSE)</f>
        <v>Physik</v>
      </c>
    </row>
    <row r="105" spans="1:15" x14ac:dyDescent="0.4">
      <c r="A105" s="15">
        <v>104</v>
      </c>
      <c r="B105" s="15" t="s">
        <v>191</v>
      </c>
      <c r="C105" s="15" t="s">
        <v>192</v>
      </c>
      <c r="D105" s="15" t="s">
        <v>193</v>
      </c>
      <c r="E105" s="16">
        <v>3000</v>
      </c>
      <c r="F105" s="17"/>
      <c r="G105" s="15" t="s">
        <v>277</v>
      </c>
      <c r="H105" s="17"/>
      <c r="I105" s="15">
        <v>2.5</v>
      </c>
      <c r="L105" s="8" t="str">
        <f t="shared" si="2"/>
        <v/>
      </c>
      <c r="M105" s="8" t="str">
        <f t="shared" si="3"/>
        <v/>
      </c>
      <c r="N105" s="5" t="str">
        <f>VLOOKUP(E105,Ortsverzeichnis!$A$4:$B$52,2,FALSE)</f>
        <v>Bern</v>
      </c>
      <c r="O105" s="5" t="str">
        <f>HLOOKUP(G105,Fächer!$A$5:$J$6,2,FALSE)</f>
        <v>Chemie</v>
      </c>
    </row>
    <row r="106" spans="1:15" x14ac:dyDescent="0.4">
      <c r="A106" s="15">
        <v>105</v>
      </c>
      <c r="B106" s="15" t="s">
        <v>194</v>
      </c>
      <c r="C106" s="15" t="s">
        <v>77</v>
      </c>
      <c r="D106" s="15" t="s">
        <v>167</v>
      </c>
      <c r="E106" s="16">
        <v>9001</v>
      </c>
      <c r="F106" s="17"/>
      <c r="G106" s="15" t="s">
        <v>276</v>
      </c>
      <c r="H106" s="17"/>
      <c r="I106" s="15">
        <v>6</v>
      </c>
      <c r="L106" s="8" t="str">
        <f t="shared" si="2"/>
        <v/>
      </c>
      <c r="M106" s="8" t="str">
        <f t="shared" si="3"/>
        <v/>
      </c>
      <c r="N106" s="5" t="str">
        <f>VLOOKUP(E106,Ortsverzeichnis!$A$4:$B$52,2,FALSE)</f>
        <v>St. Gallen</v>
      </c>
      <c r="O106" s="5" t="str">
        <f>HLOOKUP(G106,Fächer!$A$5:$J$6,2,FALSE)</f>
        <v>Deutsch</v>
      </c>
    </row>
    <row r="107" spans="1:15" x14ac:dyDescent="0.4">
      <c r="A107" s="15">
        <v>106</v>
      </c>
      <c r="B107" s="15" t="s">
        <v>127</v>
      </c>
      <c r="C107" s="15" t="s">
        <v>79</v>
      </c>
      <c r="D107" s="15" t="s">
        <v>195</v>
      </c>
      <c r="E107" s="16">
        <v>6000</v>
      </c>
      <c r="F107" s="17"/>
      <c r="G107" s="15" t="s">
        <v>268</v>
      </c>
      <c r="H107" s="17"/>
      <c r="I107" s="15">
        <v>4</v>
      </c>
      <c r="L107" s="8" t="str">
        <f t="shared" si="2"/>
        <v/>
      </c>
      <c r="M107" s="8" t="str">
        <f t="shared" si="3"/>
        <v/>
      </c>
      <c r="N107" s="5" t="str">
        <f>VLOOKUP(E107,Ortsverzeichnis!$A$4:$B$52,2,FALSE)</f>
        <v>Luzern</v>
      </c>
      <c r="O107" s="5" t="str">
        <f>HLOOKUP(G107,Fächer!$A$5:$J$6,2,FALSE)</f>
        <v>Französisch</v>
      </c>
    </row>
    <row r="108" spans="1:15" x14ac:dyDescent="0.4">
      <c r="A108" s="15">
        <v>107</v>
      </c>
      <c r="B108" s="15" t="s">
        <v>196</v>
      </c>
      <c r="C108" s="15" t="s">
        <v>82</v>
      </c>
      <c r="D108" s="15" t="s">
        <v>90</v>
      </c>
      <c r="E108" s="16">
        <v>6010</v>
      </c>
      <c r="F108" s="17"/>
      <c r="G108" s="15" t="s">
        <v>269</v>
      </c>
      <c r="H108" s="17"/>
      <c r="I108" s="15">
        <v>6</v>
      </c>
      <c r="L108" s="8" t="str">
        <f t="shared" si="2"/>
        <v/>
      </c>
      <c r="M108" s="8" t="str">
        <f t="shared" si="3"/>
        <v/>
      </c>
      <c r="N108" s="5" t="str">
        <f>VLOOKUP(E108,Ortsverzeichnis!$A$4:$B$52,2,FALSE)</f>
        <v>Kriens</v>
      </c>
      <c r="O108" s="5" t="str">
        <f>HLOOKUP(G108,Fächer!$A$5:$J$6,2,FALSE)</f>
        <v>Englisch</v>
      </c>
    </row>
    <row r="109" spans="1:15" x14ac:dyDescent="0.4">
      <c r="A109" s="15">
        <v>108</v>
      </c>
      <c r="B109" s="15" t="s">
        <v>88</v>
      </c>
      <c r="C109" s="15" t="s">
        <v>85</v>
      </c>
      <c r="D109" s="15" t="s">
        <v>197</v>
      </c>
      <c r="E109" s="16">
        <v>6830</v>
      </c>
      <c r="F109" s="17"/>
      <c r="G109" s="15" t="s">
        <v>274</v>
      </c>
      <c r="H109" s="17"/>
      <c r="I109" s="15">
        <v>5</v>
      </c>
      <c r="L109" s="8" t="str">
        <f t="shared" si="2"/>
        <v/>
      </c>
      <c r="M109" s="8" t="str">
        <f t="shared" si="3"/>
        <v/>
      </c>
      <c r="N109" s="5" t="str">
        <f>VLOOKUP(E109,Ortsverzeichnis!$A$4:$B$52,2,FALSE)</f>
        <v>Chiasso</v>
      </c>
      <c r="O109" s="5" t="str">
        <f>HLOOKUP(G109,Fächer!$A$5:$J$6,2,FALSE)</f>
        <v>Geschichte</v>
      </c>
    </row>
    <row r="110" spans="1:15" x14ac:dyDescent="0.4">
      <c r="A110" s="15">
        <v>109</v>
      </c>
      <c r="B110" s="15" t="s">
        <v>198</v>
      </c>
      <c r="C110" s="15" t="s">
        <v>87</v>
      </c>
      <c r="D110" s="15" t="s">
        <v>33</v>
      </c>
      <c r="E110" s="16">
        <v>8222</v>
      </c>
      <c r="F110" s="17"/>
      <c r="G110" s="15" t="s">
        <v>273</v>
      </c>
      <c r="H110" s="17"/>
      <c r="I110" s="15">
        <v>4</v>
      </c>
      <c r="L110" s="8" t="str">
        <f t="shared" si="2"/>
        <v/>
      </c>
      <c r="M110" s="8" t="str">
        <f t="shared" si="3"/>
        <v/>
      </c>
      <c r="N110" s="5" t="str">
        <f>VLOOKUP(E110,Ortsverzeichnis!$A$4:$B$52,2,FALSE)</f>
        <v>Beringen</v>
      </c>
      <c r="O110" s="5" t="str">
        <f>HLOOKUP(G110,Fächer!$A$5:$J$6,2,FALSE)</f>
        <v>Geografie</v>
      </c>
    </row>
    <row r="111" spans="1:15" x14ac:dyDescent="0.4">
      <c r="A111" s="15">
        <v>110</v>
      </c>
      <c r="B111" s="15" t="s">
        <v>199</v>
      </c>
      <c r="C111" s="15" t="s">
        <v>18</v>
      </c>
      <c r="D111" s="15" t="s">
        <v>200</v>
      </c>
      <c r="E111" s="16">
        <v>4000</v>
      </c>
      <c r="F111" s="17"/>
      <c r="G111" s="15" t="s">
        <v>276</v>
      </c>
      <c r="H111" s="17"/>
      <c r="I111" s="15">
        <v>4</v>
      </c>
      <c r="L111" s="8" t="str">
        <f t="shared" si="2"/>
        <v/>
      </c>
      <c r="M111" s="8" t="str">
        <f t="shared" si="3"/>
        <v/>
      </c>
      <c r="N111" s="5" t="str">
        <f>VLOOKUP(E111,Ortsverzeichnis!$A$4:$B$52,2,FALSE)</f>
        <v>Basel</v>
      </c>
      <c r="O111" s="5" t="str">
        <f>HLOOKUP(G111,Fächer!$A$5:$J$6,2,FALSE)</f>
        <v>Deutsch</v>
      </c>
    </row>
    <row r="112" spans="1:15" x14ac:dyDescent="0.4">
      <c r="A112" s="15">
        <v>111</v>
      </c>
      <c r="B112" s="15" t="s">
        <v>78</v>
      </c>
      <c r="C112" s="15" t="s">
        <v>22</v>
      </c>
      <c r="D112" s="15" t="s">
        <v>187</v>
      </c>
      <c r="E112" s="16">
        <v>4106</v>
      </c>
      <c r="F112" s="17"/>
      <c r="G112" s="15" t="s">
        <v>275</v>
      </c>
      <c r="H112" s="17"/>
      <c r="I112" s="15">
        <v>4</v>
      </c>
      <c r="L112" s="8" t="str">
        <f t="shared" si="2"/>
        <v/>
      </c>
      <c r="M112" s="8" t="str">
        <f t="shared" si="3"/>
        <v/>
      </c>
      <c r="N112" s="5" t="str">
        <f>VLOOKUP(E112,Ortsverzeichnis!$A$4:$B$52,2,FALSE)</f>
        <v>Therwil</v>
      </c>
      <c r="O112" s="5" t="str">
        <f>HLOOKUP(G112,Fächer!$A$5:$J$6,2,FALSE)</f>
        <v>Physik</v>
      </c>
    </row>
    <row r="113" spans="1:15" x14ac:dyDescent="0.4">
      <c r="A113" s="15">
        <v>112</v>
      </c>
      <c r="B113" s="15" t="s">
        <v>201</v>
      </c>
      <c r="C113" s="15" t="s">
        <v>26</v>
      </c>
      <c r="D113" s="15" t="s">
        <v>195</v>
      </c>
      <c r="E113" s="16">
        <v>8222</v>
      </c>
      <c r="F113" s="17"/>
      <c r="G113" s="15" t="s">
        <v>276</v>
      </c>
      <c r="H113" s="17"/>
      <c r="I113" s="15">
        <v>5</v>
      </c>
      <c r="L113" s="8" t="str">
        <f t="shared" si="2"/>
        <v/>
      </c>
      <c r="M113" s="8" t="str">
        <f t="shared" si="3"/>
        <v/>
      </c>
      <c r="N113" s="5" t="str">
        <f>VLOOKUP(E113,Ortsverzeichnis!$A$4:$B$52,2,FALSE)</f>
        <v>Beringen</v>
      </c>
      <c r="O113" s="5" t="str">
        <f>HLOOKUP(G113,Fächer!$A$5:$J$6,2,FALSE)</f>
        <v>Deutsch</v>
      </c>
    </row>
    <row r="114" spans="1:15" x14ac:dyDescent="0.4">
      <c r="A114" s="15">
        <v>113</v>
      </c>
      <c r="B114" s="15" t="s">
        <v>127</v>
      </c>
      <c r="C114" s="15" t="s">
        <v>202</v>
      </c>
      <c r="D114" s="15" t="s">
        <v>113</v>
      </c>
      <c r="E114" s="16">
        <v>4000</v>
      </c>
      <c r="F114" s="17"/>
      <c r="G114" s="15" t="s">
        <v>276</v>
      </c>
      <c r="H114" s="17"/>
      <c r="I114" s="15">
        <v>5</v>
      </c>
      <c r="L114" s="8" t="str">
        <f t="shared" si="2"/>
        <v/>
      </c>
      <c r="M114" s="8" t="str">
        <f t="shared" si="3"/>
        <v/>
      </c>
      <c r="N114" s="5" t="str">
        <f>VLOOKUP(E114,Ortsverzeichnis!$A$4:$B$52,2,FALSE)</f>
        <v>Basel</v>
      </c>
      <c r="O114" s="5" t="str">
        <f>HLOOKUP(G114,Fächer!$A$5:$J$6,2,FALSE)</f>
        <v>Deutsch</v>
      </c>
    </row>
    <row r="115" spans="1:15" x14ac:dyDescent="0.4">
      <c r="A115" s="15">
        <v>114</v>
      </c>
      <c r="B115" s="15" t="s">
        <v>203</v>
      </c>
      <c r="C115" s="15" t="s">
        <v>60</v>
      </c>
      <c r="D115" s="15" t="s">
        <v>93</v>
      </c>
      <c r="E115" s="16">
        <v>6612</v>
      </c>
      <c r="F115" s="17"/>
      <c r="G115" s="15" t="s">
        <v>271</v>
      </c>
      <c r="H115" s="17"/>
      <c r="I115" s="15">
        <v>6</v>
      </c>
      <c r="L115" s="8" t="str">
        <f t="shared" si="2"/>
        <v/>
      </c>
      <c r="M115" s="8" t="str">
        <f t="shared" si="3"/>
        <v/>
      </c>
      <c r="N115" s="5" t="str">
        <f>VLOOKUP(E115,Ortsverzeichnis!$A$4:$B$52,2,FALSE)</f>
        <v>Ascona</v>
      </c>
      <c r="O115" s="5" t="str">
        <f>HLOOKUP(G115,Fächer!$A$5:$J$6,2,FALSE)</f>
        <v>Wirtschaft</v>
      </c>
    </row>
    <row r="116" spans="1:15" x14ac:dyDescent="0.4">
      <c r="A116" s="15">
        <v>115</v>
      </c>
      <c r="B116" s="15" t="s">
        <v>204</v>
      </c>
      <c r="C116" s="15" t="s">
        <v>63</v>
      </c>
      <c r="D116" s="15" t="s">
        <v>64</v>
      </c>
      <c r="E116" s="16">
        <v>1725</v>
      </c>
      <c r="F116" s="17"/>
      <c r="G116" s="15" t="s">
        <v>270</v>
      </c>
      <c r="H116" s="17"/>
      <c r="I116" s="15">
        <v>4.5</v>
      </c>
      <c r="L116" s="8" t="str">
        <f t="shared" si="2"/>
        <v/>
      </c>
      <c r="M116" s="8" t="str">
        <f t="shared" si="3"/>
        <v/>
      </c>
      <c r="N116" s="5" t="str">
        <f>VLOOKUP(E116,Ortsverzeichnis!$A$4:$B$52,2,FALSE)</f>
        <v>Posieux</v>
      </c>
      <c r="O116" s="5" t="str">
        <f>HLOOKUP(G116,Fächer!$A$5:$J$6,2,FALSE)</f>
        <v>Recht</v>
      </c>
    </row>
    <row r="117" spans="1:15" x14ac:dyDescent="0.4">
      <c r="A117" s="15">
        <v>116</v>
      </c>
      <c r="B117" s="15" t="s">
        <v>119</v>
      </c>
      <c r="C117" s="15" t="s">
        <v>60</v>
      </c>
      <c r="D117" s="15" t="s">
        <v>67</v>
      </c>
      <c r="E117" s="16">
        <v>1950</v>
      </c>
      <c r="F117" s="17"/>
      <c r="G117" s="15" t="s">
        <v>272</v>
      </c>
      <c r="H117" s="17"/>
      <c r="I117" s="15">
        <v>3</v>
      </c>
      <c r="L117" s="8" t="str">
        <f t="shared" si="2"/>
        <v/>
      </c>
      <c r="M117" s="8" t="str">
        <f t="shared" si="3"/>
        <v/>
      </c>
      <c r="N117" s="5" t="str">
        <f>VLOOKUP(E117,Ortsverzeichnis!$A$4:$B$52,2,FALSE)</f>
        <v>Sion</v>
      </c>
      <c r="O117" s="5" t="str">
        <f>HLOOKUP(G117,Fächer!$A$5:$J$6,2,FALSE)</f>
        <v>Mathematik</v>
      </c>
    </row>
    <row r="118" spans="1:15" x14ac:dyDescent="0.4">
      <c r="A118" s="15">
        <v>117</v>
      </c>
      <c r="B118" s="15" t="s">
        <v>205</v>
      </c>
      <c r="C118" s="15" t="s">
        <v>63</v>
      </c>
      <c r="D118" s="15" t="s">
        <v>58</v>
      </c>
      <c r="E118" s="16">
        <v>1110</v>
      </c>
      <c r="F118" s="17"/>
      <c r="G118" s="15" t="s">
        <v>275</v>
      </c>
      <c r="H118" s="17"/>
      <c r="I118" s="15">
        <v>2.5</v>
      </c>
      <c r="L118" s="8" t="str">
        <f t="shared" si="2"/>
        <v/>
      </c>
      <c r="M118" s="8" t="str">
        <f t="shared" si="3"/>
        <v/>
      </c>
      <c r="N118" s="5" t="str">
        <f>VLOOKUP(E118,Ortsverzeichnis!$A$4:$B$52,2,FALSE)</f>
        <v>Morges</v>
      </c>
      <c r="O118" s="5" t="str">
        <f>HLOOKUP(G118,Fächer!$A$5:$J$6,2,FALSE)</f>
        <v>Physik</v>
      </c>
    </row>
    <row r="119" spans="1:15" x14ac:dyDescent="0.4">
      <c r="A119" s="15">
        <v>118</v>
      </c>
      <c r="B119" s="15" t="s">
        <v>206</v>
      </c>
      <c r="C119" s="15" t="s">
        <v>66</v>
      </c>
      <c r="D119" s="15" t="s">
        <v>61</v>
      </c>
      <c r="E119" s="16">
        <v>1522</v>
      </c>
      <c r="F119" s="17"/>
      <c r="G119" s="15" t="s">
        <v>277</v>
      </c>
      <c r="H119" s="17"/>
      <c r="I119" s="15">
        <v>6</v>
      </c>
      <c r="L119" s="8" t="str">
        <f t="shared" si="2"/>
        <v/>
      </c>
      <c r="M119" s="8" t="str">
        <f t="shared" si="3"/>
        <v/>
      </c>
      <c r="N119" s="5" t="str">
        <f>VLOOKUP(E119,Ortsverzeichnis!$A$4:$B$52,2,FALSE)</f>
        <v>Lucens</v>
      </c>
      <c r="O119" s="5" t="str">
        <f>HLOOKUP(G119,Fächer!$A$5:$J$6,2,FALSE)</f>
        <v>Chemie</v>
      </c>
    </row>
    <row r="120" spans="1:15" x14ac:dyDescent="0.4">
      <c r="A120" s="15">
        <v>119</v>
      </c>
      <c r="B120" s="15" t="s">
        <v>207</v>
      </c>
      <c r="C120" s="15" t="s">
        <v>208</v>
      </c>
      <c r="D120" s="15" t="s">
        <v>209</v>
      </c>
      <c r="E120" s="16">
        <v>6612</v>
      </c>
      <c r="F120" s="17"/>
      <c r="G120" s="15" t="s">
        <v>276</v>
      </c>
      <c r="H120" s="17"/>
      <c r="I120" s="15">
        <v>1.5</v>
      </c>
      <c r="L120" s="8" t="str">
        <f t="shared" si="2"/>
        <v/>
      </c>
      <c r="M120" s="8" t="str">
        <f t="shared" si="3"/>
        <v/>
      </c>
      <c r="N120" s="5" t="str">
        <f>VLOOKUP(E120,Ortsverzeichnis!$A$4:$B$52,2,FALSE)</f>
        <v>Ascona</v>
      </c>
      <c r="O120" s="5" t="str">
        <f>HLOOKUP(G120,Fächer!$A$5:$J$6,2,FALSE)</f>
        <v>Deutsch</v>
      </c>
    </row>
    <row r="121" spans="1:15" x14ac:dyDescent="0.4">
      <c r="A121" s="15">
        <v>120</v>
      </c>
      <c r="B121" s="15" t="s">
        <v>210</v>
      </c>
      <c r="C121" s="15" t="s">
        <v>211</v>
      </c>
      <c r="D121" s="15" t="s">
        <v>212</v>
      </c>
      <c r="E121" s="16">
        <v>1006</v>
      </c>
      <c r="F121" s="17"/>
      <c r="G121" s="15" t="s">
        <v>268</v>
      </c>
      <c r="H121" s="17"/>
      <c r="I121" s="15">
        <v>6</v>
      </c>
      <c r="L121" s="8" t="str">
        <f t="shared" si="2"/>
        <v/>
      </c>
      <c r="M121" s="8" t="str">
        <f t="shared" si="3"/>
        <v/>
      </c>
      <c r="N121" s="5" t="str">
        <f>VLOOKUP(E121,Ortsverzeichnis!$A$4:$B$52,2,FALSE)</f>
        <v>Lausanne</v>
      </c>
      <c r="O121" s="5" t="str">
        <f>HLOOKUP(G121,Fächer!$A$5:$J$6,2,FALSE)</f>
        <v>Französisch</v>
      </c>
    </row>
    <row r="122" spans="1:15" x14ac:dyDescent="0.4">
      <c r="A122" s="15">
        <v>121</v>
      </c>
      <c r="B122" s="15" t="s">
        <v>17</v>
      </c>
      <c r="C122" s="15" t="s">
        <v>18</v>
      </c>
      <c r="D122" s="15" t="s">
        <v>167</v>
      </c>
      <c r="E122" s="16">
        <v>7000</v>
      </c>
      <c r="F122" s="17"/>
      <c r="G122" s="15" t="s">
        <v>269</v>
      </c>
      <c r="H122" s="17"/>
      <c r="I122" s="15">
        <v>6</v>
      </c>
      <c r="L122" s="8" t="str">
        <f t="shared" si="2"/>
        <v/>
      </c>
      <c r="M122" s="8" t="str">
        <f t="shared" si="3"/>
        <v/>
      </c>
      <c r="N122" s="5" t="str">
        <f>VLOOKUP(E122,Ortsverzeichnis!$A$4:$B$52,2,FALSE)</f>
        <v>Chur</v>
      </c>
      <c r="O122" s="5" t="str">
        <f>HLOOKUP(G122,Fächer!$A$5:$J$6,2,FALSE)</f>
        <v>Englisch</v>
      </c>
    </row>
    <row r="123" spans="1:15" x14ac:dyDescent="0.4">
      <c r="A123" s="15">
        <v>122</v>
      </c>
      <c r="B123" s="15" t="s">
        <v>213</v>
      </c>
      <c r="C123" s="15" t="s">
        <v>22</v>
      </c>
      <c r="D123" s="15" t="s">
        <v>214</v>
      </c>
      <c r="E123" s="16">
        <v>3604</v>
      </c>
      <c r="F123" s="17"/>
      <c r="G123" s="15" t="s">
        <v>274</v>
      </c>
      <c r="H123" s="17"/>
      <c r="I123" s="15">
        <v>4</v>
      </c>
      <c r="L123" s="8" t="str">
        <f t="shared" si="2"/>
        <v/>
      </c>
      <c r="M123" s="8" t="str">
        <f t="shared" si="3"/>
        <v/>
      </c>
      <c r="N123" s="5" t="str">
        <f>VLOOKUP(E123,Ortsverzeichnis!$A$4:$B$52,2,FALSE)</f>
        <v>Thun</v>
      </c>
      <c r="O123" s="5" t="str">
        <f>HLOOKUP(G123,Fächer!$A$5:$J$6,2,FALSE)</f>
        <v>Geschichte</v>
      </c>
    </row>
    <row r="124" spans="1:15" x14ac:dyDescent="0.4">
      <c r="A124" s="15">
        <v>123</v>
      </c>
      <c r="B124" s="15" t="s">
        <v>25</v>
      </c>
      <c r="C124" s="15" t="s">
        <v>26</v>
      </c>
      <c r="D124" s="15" t="s">
        <v>215</v>
      </c>
      <c r="E124" s="16">
        <v>6010</v>
      </c>
      <c r="F124" s="17"/>
      <c r="G124" s="15" t="s">
        <v>273</v>
      </c>
      <c r="H124" s="17"/>
      <c r="I124" s="15">
        <v>4</v>
      </c>
      <c r="L124" s="8" t="str">
        <f t="shared" si="2"/>
        <v/>
      </c>
      <c r="M124" s="8" t="str">
        <f t="shared" si="3"/>
        <v/>
      </c>
      <c r="N124" s="5" t="str">
        <f>VLOOKUP(E124,Ortsverzeichnis!$A$4:$B$52,2,FALSE)</f>
        <v>Kriens</v>
      </c>
      <c r="O124" s="5" t="str">
        <f>HLOOKUP(G124,Fächer!$A$5:$J$6,2,FALSE)</f>
        <v>Geografie</v>
      </c>
    </row>
    <row r="125" spans="1:15" x14ac:dyDescent="0.4">
      <c r="A125" s="15">
        <v>124</v>
      </c>
      <c r="B125" s="15" t="s">
        <v>216</v>
      </c>
      <c r="C125" s="15" t="s">
        <v>217</v>
      </c>
      <c r="D125" s="15" t="s">
        <v>218</v>
      </c>
      <c r="E125" s="16">
        <v>6830</v>
      </c>
      <c r="F125" s="17"/>
      <c r="G125" s="15" t="s">
        <v>272</v>
      </c>
      <c r="H125" s="17"/>
      <c r="I125" s="15">
        <v>5</v>
      </c>
      <c r="L125" s="8" t="str">
        <f t="shared" si="2"/>
        <v/>
      </c>
      <c r="M125" s="8" t="str">
        <f t="shared" si="3"/>
        <v/>
      </c>
      <c r="N125" s="5" t="str">
        <f>VLOOKUP(E125,Ortsverzeichnis!$A$4:$B$52,2,FALSE)</f>
        <v>Chiasso</v>
      </c>
      <c r="O125" s="5" t="str">
        <f>HLOOKUP(G125,Fächer!$A$5:$J$6,2,FALSE)</f>
        <v>Mathematik</v>
      </c>
    </row>
    <row r="126" spans="1:15" x14ac:dyDescent="0.4">
      <c r="A126" s="15">
        <v>125</v>
      </c>
      <c r="B126" s="15" t="s">
        <v>219</v>
      </c>
      <c r="C126" s="15" t="s">
        <v>18</v>
      </c>
      <c r="D126" s="15" t="s">
        <v>220</v>
      </c>
      <c r="E126" s="16">
        <v>3000</v>
      </c>
      <c r="F126" s="17"/>
      <c r="G126" s="15" t="s">
        <v>272</v>
      </c>
      <c r="H126" s="17"/>
      <c r="I126" s="15">
        <v>5</v>
      </c>
      <c r="L126" s="8" t="str">
        <f t="shared" si="2"/>
        <v/>
      </c>
      <c r="M126" s="8" t="str">
        <f t="shared" si="3"/>
        <v/>
      </c>
      <c r="N126" s="5" t="str">
        <f>VLOOKUP(E126,Ortsverzeichnis!$A$4:$B$52,2,FALSE)</f>
        <v>Bern</v>
      </c>
      <c r="O126" s="5" t="str">
        <f>HLOOKUP(G126,Fächer!$A$5:$J$6,2,FALSE)</f>
        <v>Mathematik</v>
      </c>
    </row>
    <row r="127" spans="1:15" x14ac:dyDescent="0.4">
      <c r="A127" s="15">
        <v>126</v>
      </c>
      <c r="B127" s="15" t="s">
        <v>221</v>
      </c>
      <c r="C127" s="15" t="s">
        <v>22</v>
      </c>
      <c r="D127" s="15" t="s">
        <v>222</v>
      </c>
      <c r="E127" s="16">
        <v>9001</v>
      </c>
      <c r="F127" s="17"/>
      <c r="G127" s="15" t="s">
        <v>271</v>
      </c>
      <c r="H127" s="17"/>
      <c r="I127" s="15">
        <v>6</v>
      </c>
      <c r="L127" s="8" t="str">
        <f t="shared" si="2"/>
        <v/>
      </c>
      <c r="M127" s="8" t="str">
        <f t="shared" si="3"/>
        <v/>
      </c>
      <c r="N127" s="5" t="str">
        <f>VLOOKUP(E127,Ortsverzeichnis!$A$4:$B$52,2,FALSE)</f>
        <v>St. Gallen</v>
      </c>
      <c r="O127" s="5" t="str">
        <f>HLOOKUP(G127,Fächer!$A$5:$J$6,2,FALSE)</f>
        <v>Wirtschaft</v>
      </c>
    </row>
    <row r="128" spans="1:15" x14ac:dyDescent="0.4">
      <c r="A128" s="15">
        <v>127</v>
      </c>
      <c r="B128" s="15" t="s">
        <v>223</v>
      </c>
      <c r="C128" s="15" t="s">
        <v>26</v>
      </c>
      <c r="D128" s="15" t="s">
        <v>19</v>
      </c>
      <c r="E128" s="16">
        <v>6000</v>
      </c>
      <c r="F128" s="17"/>
      <c r="G128" s="15" t="s">
        <v>270</v>
      </c>
      <c r="H128" s="17"/>
      <c r="I128" s="15">
        <v>4.5</v>
      </c>
      <c r="L128" s="8" t="str">
        <f t="shared" si="2"/>
        <v/>
      </c>
      <c r="M128" s="8" t="str">
        <f t="shared" si="3"/>
        <v/>
      </c>
      <c r="N128" s="5" t="str">
        <f>VLOOKUP(E128,Ortsverzeichnis!$A$4:$B$52,2,FALSE)</f>
        <v>Luzern</v>
      </c>
      <c r="O128" s="5" t="str">
        <f>HLOOKUP(G128,Fächer!$A$5:$J$6,2,FALSE)</f>
        <v>Recht</v>
      </c>
    </row>
    <row r="129" spans="1:15" x14ac:dyDescent="0.4">
      <c r="A129" s="15">
        <v>128</v>
      </c>
      <c r="B129" s="15" t="s">
        <v>224</v>
      </c>
      <c r="C129" s="15" t="s">
        <v>225</v>
      </c>
      <c r="D129" s="15" t="s">
        <v>23</v>
      </c>
      <c r="E129" s="16">
        <v>3297</v>
      </c>
      <c r="F129" s="17"/>
      <c r="G129" s="15" t="s">
        <v>272</v>
      </c>
      <c r="H129" s="17"/>
      <c r="I129" s="15">
        <v>3</v>
      </c>
      <c r="L129" s="8" t="str">
        <f t="shared" si="2"/>
        <v/>
      </c>
      <c r="M129" s="8" t="str">
        <f t="shared" si="3"/>
        <v/>
      </c>
      <c r="N129" s="5" t="str">
        <f>VLOOKUP(E129,Ortsverzeichnis!$A$4:$B$52,2,FALSE)</f>
        <v>Leuzingen</v>
      </c>
      <c r="O129" s="5" t="str">
        <f>HLOOKUP(G129,Fächer!$A$5:$J$6,2,FALSE)</f>
        <v>Mathematik</v>
      </c>
    </row>
    <row r="130" spans="1:15" x14ac:dyDescent="0.4">
      <c r="A130" s="15">
        <v>129</v>
      </c>
      <c r="B130" s="15" t="s">
        <v>88</v>
      </c>
      <c r="C130" s="15" t="s">
        <v>7</v>
      </c>
      <c r="D130" s="15" t="s">
        <v>226</v>
      </c>
      <c r="E130" s="16">
        <v>6968</v>
      </c>
      <c r="F130" s="17"/>
      <c r="G130" s="15" t="s">
        <v>275</v>
      </c>
      <c r="H130" s="17"/>
      <c r="I130" s="15">
        <v>2.5</v>
      </c>
      <c r="L130" s="8" t="str">
        <f t="shared" si="2"/>
        <v/>
      </c>
      <c r="M130" s="8" t="str">
        <f t="shared" si="3"/>
        <v/>
      </c>
      <c r="N130" s="5" t="str">
        <f>VLOOKUP(E130,Ortsverzeichnis!$A$4:$B$52,2,FALSE)</f>
        <v>Sonvico</v>
      </c>
      <c r="O130" s="5" t="str">
        <f>HLOOKUP(G130,Fächer!$A$5:$J$6,2,FALSE)</f>
        <v>Physik</v>
      </c>
    </row>
    <row r="131" spans="1:15" x14ac:dyDescent="0.4">
      <c r="A131" s="15">
        <v>130</v>
      </c>
      <c r="B131" s="15" t="s">
        <v>227</v>
      </c>
      <c r="C131" s="15" t="s">
        <v>54</v>
      </c>
      <c r="D131" s="15" t="s">
        <v>58</v>
      </c>
      <c r="E131" s="16">
        <v>1725</v>
      </c>
      <c r="F131" s="17"/>
      <c r="G131" s="15" t="s">
        <v>277</v>
      </c>
      <c r="H131" s="17"/>
      <c r="I131" s="15">
        <v>6</v>
      </c>
      <c r="L131" s="8" t="str">
        <f t="shared" si="2"/>
        <v/>
      </c>
      <c r="M131" s="8" t="str">
        <f t="shared" si="3"/>
        <v/>
      </c>
      <c r="N131" s="5" t="str">
        <f>VLOOKUP(E131,Ortsverzeichnis!$A$4:$B$52,2,FALSE)</f>
        <v>Posieux</v>
      </c>
      <c r="O131" s="5" t="str">
        <f>HLOOKUP(G131,Fächer!$A$5:$J$6,2,FALSE)</f>
        <v>Chemie</v>
      </c>
    </row>
    <row r="132" spans="1:15" x14ac:dyDescent="0.4">
      <c r="A132" s="15">
        <v>131</v>
      </c>
      <c r="B132" s="15" t="s">
        <v>228</v>
      </c>
      <c r="C132" s="15" t="s">
        <v>48</v>
      </c>
      <c r="D132" s="15" t="s">
        <v>61</v>
      </c>
      <c r="E132" s="16">
        <v>1260</v>
      </c>
      <c r="F132" s="17"/>
      <c r="G132" s="15" t="s">
        <v>276</v>
      </c>
      <c r="H132" s="17"/>
      <c r="I132" s="15">
        <v>1.5</v>
      </c>
      <c r="L132" s="8" t="str">
        <f t="shared" ref="L132:L151" si="4">IF(F132="","",IF(F132=N132,"richtig","nicht richtig"))</f>
        <v/>
      </c>
      <c r="M132" s="8" t="str">
        <f t="shared" ref="M132:M151" si="5">IF(H132="","",IF(H132=O132,"richtig","nicht richtig"))</f>
        <v/>
      </c>
      <c r="N132" s="5" t="str">
        <f>VLOOKUP(E132,Ortsverzeichnis!$A$4:$B$52,2,FALSE)</f>
        <v>Nyon</v>
      </c>
      <c r="O132" s="5" t="str">
        <f>HLOOKUP(G132,Fächer!$A$5:$J$6,2,FALSE)</f>
        <v>Deutsch</v>
      </c>
    </row>
    <row r="133" spans="1:15" x14ac:dyDescent="0.4">
      <c r="A133" s="15">
        <v>132</v>
      </c>
      <c r="B133" s="15" t="s">
        <v>229</v>
      </c>
      <c r="C133" s="15" t="s">
        <v>51</v>
      </c>
      <c r="D133" s="15" t="s">
        <v>230</v>
      </c>
      <c r="E133" s="16">
        <v>1110</v>
      </c>
      <c r="F133" s="17"/>
      <c r="G133" s="15" t="s">
        <v>268</v>
      </c>
      <c r="H133" s="17"/>
      <c r="I133" s="15">
        <v>6</v>
      </c>
      <c r="L133" s="8" t="str">
        <f t="shared" si="4"/>
        <v/>
      </c>
      <c r="M133" s="8" t="str">
        <f t="shared" si="5"/>
        <v/>
      </c>
      <c r="N133" s="5" t="str">
        <f>VLOOKUP(E133,Ortsverzeichnis!$A$4:$B$52,2,FALSE)</f>
        <v>Morges</v>
      </c>
      <c r="O133" s="5" t="str">
        <f>HLOOKUP(G133,Fächer!$A$5:$J$6,2,FALSE)</f>
        <v>Französisch</v>
      </c>
    </row>
    <row r="134" spans="1:15" x14ac:dyDescent="0.4">
      <c r="A134" s="15">
        <v>133</v>
      </c>
      <c r="B134" s="15" t="s">
        <v>231</v>
      </c>
      <c r="C134" s="15" t="s">
        <v>18</v>
      </c>
      <c r="D134" s="15" t="s">
        <v>19</v>
      </c>
      <c r="E134" s="16">
        <v>7099</v>
      </c>
      <c r="F134" s="17"/>
      <c r="G134" s="15" t="s">
        <v>269</v>
      </c>
      <c r="H134" s="17"/>
      <c r="I134" s="15">
        <v>4</v>
      </c>
      <c r="L134" s="8" t="str">
        <f t="shared" si="4"/>
        <v/>
      </c>
      <c r="M134" s="8" t="str">
        <f t="shared" si="5"/>
        <v/>
      </c>
      <c r="N134" s="5" t="str">
        <f>VLOOKUP(E134,Ortsverzeichnis!$A$4:$B$52,2,FALSE)</f>
        <v>Malix</v>
      </c>
      <c r="O134" s="5" t="str">
        <f>HLOOKUP(G134,Fächer!$A$5:$J$6,2,FALSE)</f>
        <v>Englisch</v>
      </c>
    </row>
    <row r="135" spans="1:15" x14ac:dyDescent="0.4">
      <c r="A135" s="15">
        <v>134</v>
      </c>
      <c r="B135" s="15" t="s">
        <v>232</v>
      </c>
      <c r="C135" s="15" t="s">
        <v>22</v>
      </c>
      <c r="D135" s="15" t="s">
        <v>167</v>
      </c>
      <c r="E135" s="16">
        <v>5318</v>
      </c>
      <c r="F135" s="17"/>
      <c r="G135" s="15" t="s">
        <v>274</v>
      </c>
      <c r="H135" s="17"/>
      <c r="I135" s="15">
        <v>4</v>
      </c>
      <c r="L135" s="8" t="str">
        <f t="shared" si="4"/>
        <v/>
      </c>
      <c r="M135" s="8" t="str">
        <f t="shared" si="5"/>
        <v/>
      </c>
      <c r="N135" s="5" t="str">
        <f>VLOOKUP(E135,Ortsverzeichnis!$A$4:$B$52,2,FALSE)</f>
        <v>Mandach</v>
      </c>
      <c r="O135" s="5" t="str">
        <f>HLOOKUP(G135,Fächer!$A$5:$J$6,2,FALSE)</f>
        <v>Geschichte</v>
      </c>
    </row>
    <row r="136" spans="1:15" x14ac:dyDescent="0.4">
      <c r="A136" s="15">
        <v>135</v>
      </c>
      <c r="B136" s="15" t="s">
        <v>233</v>
      </c>
      <c r="C136" s="15" t="s">
        <v>26</v>
      </c>
      <c r="D136" s="15" t="s">
        <v>234</v>
      </c>
      <c r="E136" s="16">
        <v>4000</v>
      </c>
      <c r="F136" s="17"/>
      <c r="G136" s="15" t="s">
        <v>273</v>
      </c>
      <c r="H136" s="17"/>
      <c r="I136" s="15">
        <v>5</v>
      </c>
      <c r="L136" s="8" t="str">
        <f t="shared" si="4"/>
        <v/>
      </c>
      <c r="M136" s="8" t="str">
        <f t="shared" si="5"/>
        <v/>
      </c>
      <c r="N136" s="5" t="str">
        <f>VLOOKUP(E136,Ortsverzeichnis!$A$4:$B$52,2,FALSE)</f>
        <v>Basel</v>
      </c>
      <c r="O136" s="5" t="str">
        <f>HLOOKUP(G136,Fächer!$A$5:$J$6,2,FALSE)</f>
        <v>Geografie</v>
      </c>
    </row>
    <row r="137" spans="1:15" x14ac:dyDescent="0.4">
      <c r="A137" s="15">
        <v>136</v>
      </c>
      <c r="B137" s="15" t="s">
        <v>235</v>
      </c>
      <c r="C137" s="15" t="s">
        <v>48</v>
      </c>
      <c r="D137" s="15" t="s">
        <v>8</v>
      </c>
      <c r="E137" s="16">
        <v>1950</v>
      </c>
      <c r="F137" s="17"/>
      <c r="G137" s="15" t="s">
        <v>274</v>
      </c>
      <c r="H137" s="17"/>
      <c r="I137" s="15">
        <v>5</v>
      </c>
      <c r="L137" s="8" t="str">
        <f t="shared" si="4"/>
        <v/>
      </c>
      <c r="M137" s="8" t="str">
        <f t="shared" si="5"/>
        <v/>
      </c>
      <c r="N137" s="5" t="str">
        <f>VLOOKUP(E137,Ortsverzeichnis!$A$4:$B$52,2,FALSE)</f>
        <v>Sion</v>
      </c>
      <c r="O137" s="5" t="str">
        <f>HLOOKUP(G137,Fächer!$A$5:$J$6,2,FALSE)</f>
        <v>Geschichte</v>
      </c>
    </row>
    <row r="138" spans="1:15" x14ac:dyDescent="0.4">
      <c r="A138" s="15">
        <v>137</v>
      </c>
      <c r="B138" s="15" t="s">
        <v>236</v>
      </c>
      <c r="C138" s="15" t="s">
        <v>51</v>
      </c>
      <c r="D138" s="15" t="s">
        <v>237</v>
      </c>
      <c r="E138" s="16">
        <v>1111</v>
      </c>
      <c r="F138" s="17"/>
      <c r="G138" s="15" t="s">
        <v>273</v>
      </c>
      <c r="H138" s="17"/>
      <c r="I138" s="15">
        <v>6</v>
      </c>
      <c r="L138" s="8" t="str">
        <f t="shared" si="4"/>
        <v/>
      </c>
      <c r="M138" s="8" t="str">
        <f t="shared" si="5"/>
        <v/>
      </c>
      <c r="N138" s="5" t="str">
        <f>VLOOKUP(E138,Ortsverzeichnis!$A$4:$B$52,2,FALSE)</f>
        <v>Lully</v>
      </c>
      <c r="O138" s="5" t="str">
        <f>HLOOKUP(G138,Fächer!$A$5:$J$6,2,FALSE)</f>
        <v>Geografie</v>
      </c>
    </row>
    <row r="139" spans="1:15" x14ac:dyDescent="0.4">
      <c r="A139" s="15">
        <v>138</v>
      </c>
      <c r="B139" s="15" t="s">
        <v>238</v>
      </c>
      <c r="C139" s="15" t="s">
        <v>54</v>
      </c>
      <c r="D139" s="15" t="s">
        <v>239</v>
      </c>
      <c r="E139" s="16">
        <v>2502</v>
      </c>
      <c r="F139" s="17"/>
      <c r="G139" s="15" t="s">
        <v>271</v>
      </c>
      <c r="H139" s="17"/>
      <c r="I139" s="15">
        <v>4.5</v>
      </c>
      <c r="L139" s="8" t="str">
        <f t="shared" si="4"/>
        <v/>
      </c>
      <c r="M139" s="8" t="str">
        <f t="shared" si="5"/>
        <v/>
      </c>
      <c r="N139" s="5" t="str">
        <f>VLOOKUP(E139,Ortsverzeichnis!$A$4:$B$52,2,FALSE)</f>
        <v>Bienne</v>
      </c>
      <c r="O139" s="5" t="str">
        <f>HLOOKUP(G139,Fächer!$A$5:$J$6,2,FALSE)</f>
        <v>Wirtschaft</v>
      </c>
    </row>
    <row r="140" spans="1:15" x14ac:dyDescent="0.4">
      <c r="A140" s="15">
        <v>139</v>
      </c>
      <c r="B140" s="15" t="s">
        <v>240</v>
      </c>
      <c r="C140" s="15" t="s">
        <v>48</v>
      </c>
      <c r="D140" s="15" t="s">
        <v>241</v>
      </c>
      <c r="E140" s="16">
        <v>1522</v>
      </c>
      <c r="F140" s="17"/>
      <c r="G140" s="15" t="s">
        <v>270</v>
      </c>
      <c r="H140" s="17"/>
      <c r="I140" s="15">
        <v>3</v>
      </c>
      <c r="L140" s="8" t="str">
        <f t="shared" si="4"/>
        <v/>
      </c>
      <c r="M140" s="8" t="str">
        <f t="shared" si="5"/>
        <v/>
      </c>
      <c r="N140" s="5" t="str">
        <f>VLOOKUP(E140,Ortsverzeichnis!$A$4:$B$52,2,FALSE)</f>
        <v>Lucens</v>
      </c>
      <c r="O140" s="5" t="str">
        <f>HLOOKUP(G140,Fächer!$A$5:$J$6,2,FALSE)</f>
        <v>Recht</v>
      </c>
    </row>
    <row r="141" spans="1:15" x14ac:dyDescent="0.4">
      <c r="A141" s="15">
        <v>140</v>
      </c>
      <c r="B141" s="15" t="s">
        <v>178</v>
      </c>
      <c r="C141" s="15" t="s">
        <v>51</v>
      </c>
      <c r="D141" s="15" t="s">
        <v>67</v>
      </c>
      <c r="E141" s="16">
        <v>1400</v>
      </c>
      <c r="F141" s="17"/>
      <c r="G141" s="15" t="s">
        <v>272</v>
      </c>
      <c r="H141" s="17"/>
      <c r="I141" s="15">
        <v>2.5</v>
      </c>
      <c r="L141" s="8" t="str">
        <f t="shared" si="4"/>
        <v/>
      </c>
      <c r="M141" s="8" t="str">
        <f t="shared" si="5"/>
        <v/>
      </c>
      <c r="N141" s="5" t="str">
        <f>VLOOKUP(E141,Ortsverzeichnis!$A$4:$B$52,2,FALSE)</f>
        <v>Yverdon</v>
      </c>
      <c r="O141" s="5" t="str">
        <f>HLOOKUP(G141,Fächer!$A$5:$J$6,2,FALSE)</f>
        <v>Mathematik</v>
      </c>
    </row>
    <row r="142" spans="1:15" x14ac:dyDescent="0.4">
      <c r="A142" s="15">
        <v>141</v>
      </c>
      <c r="B142" s="15" t="s">
        <v>242</v>
      </c>
      <c r="C142" s="15" t="s">
        <v>54</v>
      </c>
      <c r="D142" s="15" t="s">
        <v>102</v>
      </c>
      <c r="E142" s="16">
        <v>1006</v>
      </c>
      <c r="F142" s="17"/>
      <c r="G142" s="15" t="s">
        <v>275</v>
      </c>
      <c r="H142" s="17"/>
      <c r="I142" s="15">
        <v>4</v>
      </c>
      <c r="L142" s="8" t="str">
        <f t="shared" si="4"/>
        <v/>
      </c>
      <c r="M142" s="8" t="str">
        <f t="shared" si="5"/>
        <v/>
      </c>
      <c r="N142" s="5" t="str">
        <f>VLOOKUP(E142,Ortsverzeichnis!$A$4:$B$52,2,FALSE)</f>
        <v>Lausanne</v>
      </c>
      <c r="O142" s="5" t="str">
        <f>HLOOKUP(G142,Fächer!$A$5:$J$6,2,FALSE)</f>
        <v>Physik</v>
      </c>
    </row>
    <row r="143" spans="1:15" x14ac:dyDescent="0.4">
      <c r="A143" s="15">
        <v>142</v>
      </c>
      <c r="B143" s="15" t="s">
        <v>243</v>
      </c>
      <c r="C143" s="15" t="s">
        <v>244</v>
      </c>
      <c r="D143" s="15" t="s">
        <v>222</v>
      </c>
      <c r="E143" s="16">
        <v>7000</v>
      </c>
      <c r="F143" s="17"/>
      <c r="G143" s="15" t="s">
        <v>277</v>
      </c>
      <c r="H143" s="17"/>
      <c r="I143" s="15">
        <v>4</v>
      </c>
      <c r="L143" s="8" t="str">
        <f t="shared" si="4"/>
        <v/>
      </c>
      <c r="M143" s="8" t="str">
        <f t="shared" si="5"/>
        <v/>
      </c>
      <c r="N143" s="5" t="str">
        <f>VLOOKUP(E143,Ortsverzeichnis!$A$4:$B$52,2,FALSE)</f>
        <v>Chur</v>
      </c>
      <c r="O143" s="5" t="str">
        <f>HLOOKUP(G143,Fächer!$A$5:$J$6,2,FALSE)</f>
        <v>Chemie</v>
      </c>
    </row>
    <row r="144" spans="1:15" x14ac:dyDescent="0.4">
      <c r="A144" s="15">
        <v>143</v>
      </c>
      <c r="B144" s="15" t="s">
        <v>245</v>
      </c>
      <c r="C144" s="15" t="s">
        <v>246</v>
      </c>
      <c r="D144" s="15" t="s">
        <v>247</v>
      </c>
      <c r="E144" s="16">
        <v>3604</v>
      </c>
      <c r="F144" s="17"/>
      <c r="G144" s="15" t="s">
        <v>276</v>
      </c>
      <c r="H144" s="17"/>
      <c r="I144" s="15">
        <v>5</v>
      </c>
      <c r="L144" s="8" t="str">
        <f t="shared" si="4"/>
        <v/>
      </c>
      <c r="M144" s="8" t="str">
        <f t="shared" si="5"/>
        <v/>
      </c>
      <c r="N144" s="5" t="str">
        <f>VLOOKUP(E144,Ortsverzeichnis!$A$4:$B$52,2,FALSE)</f>
        <v>Thun</v>
      </c>
      <c r="O144" s="5" t="str">
        <f>HLOOKUP(G144,Fächer!$A$5:$J$6,2,FALSE)</f>
        <v>Deutsch</v>
      </c>
    </row>
    <row r="145" spans="1:15" x14ac:dyDescent="0.4">
      <c r="A145" s="15">
        <v>144</v>
      </c>
      <c r="B145" s="15" t="s">
        <v>248</v>
      </c>
      <c r="C145" s="15" t="s">
        <v>18</v>
      </c>
      <c r="D145" s="15" t="s">
        <v>249</v>
      </c>
      <c r="E145" s="16">
        <v>8222</v>
      </c>
      <c r="F145" s="17"/>
      <c r="G145" s="15" t="s">
        <v>268</v>
      </c>
      <c r="H145" s="17"/>
      <c r="I145" s="15">
        <v>5</v>
      </c>
      <c r="L145" s="8" t="str">
        <f t="shared" si="4"/>
        <v/>
      </c>
      <c r="M145" s="8" t="str">
        <f t="shared" si="5"/>
        <v/>
      </c>
      <c r="N145" s="5" t="str">
        <f>VLOOKUP(E145,Ortsverzeichnis!$A$4:$B$52,2,FALSE)</f>
        <v>Beringen</v>
      </c>
      <c r="O145" s="5" t="str">
        <f>HLOOKUP(G145,Fächer!$A$5:$J$6,2,FALSE)</f>
        <v>Französisch</v>
      </c>
    </row>
    <row r="146" spans="1:15" x14ac:dyDescent="0.4">
      <c r="A146" s="15">
        <v>145</v>
      </c>
      <c r="B146" s="15" t="s">
        <v>250</v>
      </c>
      <c r="C146" s="15" t="s">
        <v>22</v>
      </c>
      <c r="D146" s="15" t="s">
        <v>251</v>
      </c>
      <c r="E146" s="16">
        <v>4000</v>
      </c>
      <c r="F146" s="17"/>
      <c r="G146" s="15" t="s">
        <v>269</v>
      </c>
      <c r="H146" s="17"/>
      <c r="I146" s="15">
        <v>6</v>
      </c>
      <c r="L146" s="8" t="str">
        <f t="shared" si="4"/>
        <v/>
      </c>
      <c r="M146" s="8" t="str">
        <f t="shared" si="5"/>
        <v/>
      </c>
      <c r="N146" s="5" t="str">
        <f>VLOOKUP(E146,Ortsverzeichnis!$A$4:$B$52,2,FALSE)</f>
        <v>Basel</v>
      </c>
      <c r="O146" s="5" t="str">
        <f>HLOOKUP(G146,Fächer!$A$5:$J$6,2,FALSE)</f>
        <v>Englisch</v>
      </c>
    </row>
    <row r="147" spans="1:15" x14ac:dyDescent="0.4">
      <c r="A147" s="15">
        <v>146</v>
      </c>
      <c r="B147" s="15" t="s">
        <v>252</v>
      </c>
      <c r="C147" s="15" t="s">
        <v>26</v>
      </c>
      <c r="D147" s="15" t="s">
        <v>253</v>
      </c>
      <c r="E147" s="16">
        <v>3297</v>
      </c>
      <c r="F147" s="17"/>
      <c r="G147" s="15" t="s">
        <v>274</v>
      </c>
      <c r="H147" s="17"/>
      <c r="I147" s="15">
        <v>4.5</v>
      </c>
      <c r="L147" s="8" t="str">
        <f t="shared" si="4"/>
        <v/>
      </c>
      <c r="M147" s="8" t="str">
        <f t="shared" si="5"/>
        <v/>
      </c>
      <c r="N147" s="5" t="str">
        <f>VLOOKUP(E147,Ortsverzeichnis!$A$4:$B$52,2,FALSE)</f>
        <v>Leuzingen</v>
      </c>
      <c r="O147" s="5" t="str">
        <f>HLOOKUP(G147,Fächer!$A$5:$J$6,2,FALSE)</f>
        <v>Geschichte</v>
      </c>
    </row>
    <row r="148" spans="1:15" x14ac:dyDescent="0.4">
      <c r="A148" s="15">
        <v>147</v>
      </c>
      <c r="B148" s="15" t="s">
        <v>88</v>
      </c>
      <c r="C148" s="15" t="s">
        <v>254</v>
      </c>
      <c r="D148" s="15" t="s">
        <v>255</v>
      </c>
      <c r="E148" s="16">
        <v>7000</v>
      </c>
      <c r="F148" s="17"/>
      <c r="G148" s="15" t="s">
        <v>273</v>
      </c>
      <c r="H148" s="17"/>
      <c r="I148" s="15">
        <v>3</v>
      </c>
      <c r="L148" s="8" t="str">
        <f t="shared" si="4"/>
        <v/>
      </c>
      <c r="M148" s="8" t="str">
        <f t="shared" si="5"/>
        <v/>
      </c>
      <c r="N148" s="5" t="str">
        <f>VLOOKUP(E148,Ortsverzeichnis!$A$4:$B$52,2,FALSE)</f>
        <v>Chur</v>
      </c>
      <c r="O148" s="5" t="str">
        <f>HLOOKUP(G148,Fächer!$A$5:$J$6,2,FALSE)</f>
        <v>Geografie</v>
      </c>
    </row>
    <row r="149" spans="1:15" x14ac:dyDescent="0.4">
      <c r="A149" s="15">
        <v>148</v>
      </c>
      <c r="B149" s="15" t="s">
        <v>256</v>
      </c>
      <c r="C149" s="15" t="s">
        <v>257</v>
      </c>
      <c r="D149" s="15" t="s">
        <v>258</v>
      </c>
      <c r="E149" s="16">
        <v>1950</v>
      </c>
      <c r="F149" s="17"/>
      <c r="G149" s="15" t="s">
        <v>268</v>
      </c>
      <c r="H149" s="17"/>
      <c r="I149" s="15">
        <v>2.5</v>
      </c>
      <c r="L149" s="8" t="str">
        <f t="shared" si="4"/>
        <v/>
      </c>
      <c r="M149" s="8" t="str">
        <f t="shared" si="5"/>
        <v/>
      </c>
      <c r="N149" s="5" t="str">
        <f>VLOOKUP(E149,Ortsverzeichnis!$A$4:$B$52,2,FALSE)</f>
        <v>Sion</v>
      </c>
      <c r="O149" s="5" t="str">
        <f>HLOOKUP(G149,Fächer!$A$5:$J$6,2,FALSE)</f>
        <v>Französisch</v>
      </c>
    </row>
    <row r="150" spans="1:15" x14ac:dyDescent="0.4">
      <c r="A150" s="15">
        <v>149</v>
      </c>
      <c r="B150" s="15" t="s">
        <v>259</v>
      </c>
      <c r="C150" s="15" t="s">
        <v>260</v>
      </c>
      <c r="D150" s="15" t="s">
        <v>261</v>
      </c>
      <c r="E150" s="16">
        <v>1260</v>
      </c>
      <c r="F150" s="17"/>
      <c r="G150" s="15" t="s">
        <v>268</v>
      </c>
      <c r="H150" s="17"/>
      <c r="I150" s="15">
        <v>6</v>
      </c>
      <c r="L150" s="8" t="str">
        <f t="shared" si="4"/>
        <v/>
      </c>
      <c r="M150" s="8" t="str">
        <f t="shared" si="5"/>
        <v/>
      </c>
      <c r="N150" s="5" t="str">
        <f>VLOOKUP(E150,Ortsverzeichnis!$A$4:$B$52,2,FALSE)</f>
        <v>Nyon</v>
      </c>
      <c r="O150" s="5" t="str">
        <f>HLOOKUP(G150,Fächer!$A$5:$J$6,2,FALSE)</f>
        <v>Französisch</v>
      </c>
    </row>
    <row r="151" spans="1:15" x14ac:dyDescent="0.4">
      <c r="A151" s="15">
        <v>150</v>
      </c>
      <c r="B151" s="15" t="s">
        <v>262</v>
      </c>
      <c r="C151" s="15" t="s">
        <v>263</v>
      </c>
      <c r="D151" s="15" t="s">
        <v>264</v>
      </c>
      <c r="E151" s="16">
        <v>1110</v>
      </c>
      <c r="F151" s="17"/>
      <c r="G151" s="15" t="s">
        <v>277</v>
      </c>
      <c r="H151" s="17"/>
      <c r="I151" s="15">
        <v>6</v>
      </c>
      <c r="L151" s="8" t="str">
        <f t="shared" si="4"/>
        <v/>
      </c>
      <c r="M151" s="8" t="str">
        <f t="shared" si="5"/>
        <v/>
      </c>
      <c r="N151" s="5" t="str">
        <f>VLOOKUP(E151,Ortsverzeichnis!$A$4:$B$52,2,FALSE)</f>
        <v>Morges</v>
      </c>
      <c r="O151" s="5" t="str">
        <f>HLOOKUP(G151,Fächer!$A$5:$J$6,2,FALSE)</f>
        <v>Chemie</v>
      </c>
    </row>
  </sheetData>
  <phoneticPr fontId="0" type="noConversion"/>
  <conditionalFormatting sqref="L2:M2">
    <cfRule type="cellIs" dxfId="3" priority="1" stopIfTrue="1" operator="equal">
      <formula>"richtig"</formula>
    </cfRule>
    <cfRule type="cellIs" dxfId="2" priority="2" stopIfTrue="1" operator="equal">
      <formula>FALSE</formula>
    </cfRule>
  </conditionalFormatting>
  <conditionalFormatting sqref="L3:M151">
    <cfRule type="cellIs" dxfId="1" priority="3" stopIfTrue="1" operator="equal">
      <formula>"richtig"</formula>
    </cfRule>
    <cfRule type="cellIs" dxfId="0" priority="4" stopIfTrue="1" operator="equal">
      <formula>"nicht richtig"</formula>
    </cfRule>
  </conditionalFormatting>
  <printOptions gridLines="1" gridLinesSet="0"/>
  <pageMargins left="0.78740157499999996" right="0.78740157499999996" top="0.984251969" bottom="0.984251969" header="0.4921259845" footer="0.4921259845"/>
  <pageSetup paperSize="9" orientation="portrait" horizontalDpi="0" verticalDpi="4294967292" copies="0"/>
  <headerFooter alignWithMargins="0">
    <oddHeader>&amp;F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/>
  </sheetViews>
  <sheetFormatPr baseColWidth="10" defaultColWidth="11.42578125" defaultRowHeight="15.75" x14ac:dyDescent="0.5"/>
  <cols>
    <col min="1" max="1" width="11.42578125" style="2"/>
    <col min="2" max="2" width="25.85546875" style="2" customWidth="1"/>
    <col min="3" max="16384" width="11.42578125" style="2"/>
  </cols>
  <sheetData>
    <row r="1" spans="1:2" ht="23.25" x14ac:dyDescent="0.7">
      <c r="A1" s="11" t="s">
        <v>340</v>
      </c>
    </row>
    <row r="3" spans="1:2" x14ac:dyDescent="0.5">
      <c r="A3" s="23" t="s">
        <v>338</v>
      </c>
      <c r="B3" s="24" t="s">
        <v>339</v>
      </c>
    </row>
    <row r="4" spans="1:2" x14ac:dyDescent="0.5">
      <c r="A4" s="25">
        <v>8134</v>
      </c>
      <c r="B4" s="26" t="s">
        <v>298</v>
      </c>
    </row>
    <row r="5" spans="1:2" x14ac:dyDescent="0.5">
      <c r="A5" s="25">
        <v>6612</v>
      </c>
      <c r="B5" s="26" t="s">
        <v>331</v>
      </c>
    </row>
    <row r="6" spans="1:2" x14ac:dyDescent="0.5">
      <c r="A6" s="25">
        <v>4000</v>
      </c>
      <c r="B6" s="26" t="s">
        <v>294</v>
      </c>
    </row>
    <row r="7" spans="1:2" x14ac:dyDescent="0.5">
      <c r="A7" s="25">
        <v>6500</v>
      </c>
      <c r="B7" s="26" t="s">
        <v>332</v>
      </c>
    </row>
    <row r="8" spans="1:2" x14ac:dyDescent="0.5">
      <c r="A8" s="25">
        <v>8222</v>
      </c>
      <c r="B8" s="26" t="s">
        <v>293</v>
      </c>
    </row>
    <row r="9" spans="1:2" x14ac:dyDescent="0.5">
      <c r="A9" s="25">
        <v>3000</v>
      </c>
      <c r="B9" s="26" t="s">
        <v>312</v>
      </c>
    </row>
    <row r="10" spans="1:2" x14ac:dyDescent="0.5">
      <c r="A10" s="25">
        <v>2503</v>
      </c>
      <c r="B10" s="26" t="s">
        <v>297</v>
      </c>
    </row>
    <row r="11" spans="1:2" x14ac:dyDescent="0.5">
      <c r="A11" s="25">
        <v>2502</v>
      </c>
      <c r="B11" s="26" t="s">
        <v>291</v>
      </c>
    </row>
    <row r="12" spans="1:2" x14ac:dyDescent="0.5">
      <c r="A12" s="25">
        <v>6830</v>
      </c>
      <c r="B12" s="26" t="s">
        <v>333</v>
      </c>
    </row>
    <row r="13" spans="1:2" x14ac:dyDescent="0.5">
      <c r="A13" s="25">
        <v>7000</v>
      </c>
      <c r="B13" s="26" t="s">
        <v>323</v>
      </c>
    </row>
    <row r="14" spans="1:2" x14ac:dyDescent="0.5">
      <c r="A14" s="25">
        <v>1349</v>
      </c>
      <c r="B14" s="26" t="s">
        <v>324</v>
      </c>
    </row>
    <row r="15" spans="1:2" x14ac:dyDescent="0.5">
      <c r="A15" s="25">
        <v>8374</v>
      </c>
      <c r="B15" s="26" t="s">
        <v>326</v>
      </c>
    </row>
    <row r="16" spans="1:2" x14ac:dyDescent="0.5">
      <c r="A16" s="25">
        <v>1024</v>
      </c>
      <c r="B16" s="26" t="s">
        <v>296</v>
      </c>
    </row>
    <row r="17" spans="1:2" x14ac:dyDescent="0.5">
      <c r="A17" s="25">
        <v>6010</v>
      </c>
      <c r="B17" s="26" t="s">
        <v>329</v>
      </c>
    </row>
    <row r="18" spans="1:2" x14ac:dyDescent="0.5">
      <c r="A18" s="25">
        <v>1006</v>
      </c>
      <c r="B18" s="26" t="s">
        <v>308</v>
      </c>
    </row>
    <row r="19" spans="1:2" x14ac:dyDescent="0.5">
      <c r="A19" s="25">
        <v>3297</v>
      </c>
      <c r="B19" s="26" t="s">
        <v>295</v>
      </c>
    </row>
    <row r="20" spans="1:2" x14ac:dyDescent="0.5">
      <c r="A20" s="25">
        <v>3097</v>
      </c>
      <c r="B20" s="26" t="s">
        <v>322</v>
      </c>
    </row>
    <row r="21" spans="1:2" x14ac:dyDescent="0.5">
      <c r="A21" s="25">
        <v>4410</v>
      </c>
      <c r="B21" s="26" t="s">
        <v>300</v>
      </c>
    </row>
    <row r="22" spans="1:2" x14ac:dyDescent="0.5">
      <c r="A22" s="25">
        <v>1522</v>
      </c>
      <c r="B22" s="26" t="s">
        <v>292</v>
      </c>
    </row>
    <row r="23" spans="1:2" x14ac:dyDescent="0.5">
      <c r="A23" s="25">
        <v>6900</v>
      </c>
      <c r="B23" s="26" t="s">
        <v>318</v>
      </c>
    </row>
    <row r="24" spans="1:2" x14ac:dyDescent="0.5">
      <c r="A24" s="25">
        <v>1111</v>
      </c>
      <c r="B24" s="26" t="s">
        <v>337</v>
      </c>
    </row>
    <row r="25" spans="1:2" x14ac:dyDescent="0.5">
      <c r="A25" s="25">
        <v>6777</v>
      </c>
      <c r="B25" s="26" t="s">
        <v>315</v>
      </c>
    </row>
    <row r="26" spans="1:2" x14ac:dyDescent="0.5">
      <c r="A26" s="25">
        <v>1095</v>
      </c>
      <c r="B26" s="26" t="s">
        <v>302</v>
      </c>
    </row>
    <row r="27" spans="1:2" x14ac:dyDescent="0.5">
      <c r="A27" s="25">
        <v>6000</v>
      </c>
      <c r="B27" s="26" t="s">
        <v>314</v>
      </c>
    </row>
    <row r="28" spans="1:2" x14ac:dyDescent="0.5">
      <c r="A28" s="25">
        <v>6799</v>
      </c>
      <c r="B28" s="26" t="s">
        <v>316</v>
      </c>
    </row>
    <row r="29" spans="1:2" x14ac:dyDescent="0.5">
      <c r="A29" s="25">
        <v>7099</v>
      </c>
      <c r="B29" s="26" t="s">
        <v>335</v>
      </c>
    </row>
    <row r="30" spans="1:2" x14ac:dyDescent="0.5">
      <c r="A30" s="25">
        <v>5318</v>
      </c>
      <c r="B30" s="26" t="s">
        <v>336</v>
      </c>
    </row>
    <row r="31" spans="1:2" x14ac:dyDescent="0.5">
      <c r="A31" s="25">
        <v>1723</v>
      </c>
      <c r="B31" s="26" t="s">
        <v>330</v>
      </c>
    </row>
    <row r="32" spans="1:2" x14ac:dyDescent="0.5">
      <c r="A32" s="25">
        <v>8460</v>
      </c>
      <c r="B32" s="26" t="s">
        <v>321</v>
      </c>
    </row>
    <row r="33" spans="1:2" x14ac:dyDescent="0.5">
      <c r="A33" s="25">
        <v>3962</v>
      </c>
      <c r="B33" s="26" t="s">
        <v>309</v>
      </c>
    </row>
    <row r="34" spans="1:2" x14ac:dyDescent="0.5">
      <c r="A34" s="25">
        <v>1099</v>
      </c>
      <c r="B34" s="26" t="s">
        <v>299</v>
      </c>
    </row>
    <row r="35" spans="1:2" x14ac:dyDescent="0.5">
      <c r="A35" s="25">
        <v>1110</v>
      </c>
      <c r="B35" s="26" t="s">
        <v>305</v>
      </c>
    </row>
    <row r="36" spans="1:2" x14ac:dyDescent="0.5">
      <c r="A36" s="25">
        <v>4132</v>
      </c>
      <c r="B36" s="26" t="s">
        <v>320</v>
      </c>
    </row>
    <row r="37" spans="1:2" x14ac:dyDescent="0.5">
      <c r="A37" s="25">
        <v>1260</v>
      </c>
      <c r="B37" s="26" t="s">
        <v>304</v>
      </c>
    </row>
    <row r="38" spans="1:2" x14ac:dyDescent="0.5">
      <c r="A38" s="25">
        <v>4104</v>
      </c>
      <c r="B38" s="26" t="s">
        <v>311</v>
      </c>
    </row>
    <row r="39" spans="1:2" x14ac:dyDescent="0.5">
      <c r="A39" s="25">
        <v>1258</v>
      </c>
      <c r="B39" s="26" t="s">
        <v>301</v>
      </c>
    </row>
    <row r="40" spans="1:2" x14ac:dyDescent="0.5">
      <c r="A40" s="25">
        <v>1725</v>
      </c>
      <c r="B40" s="26" t="s">
        <v>303</v>
      </c>
    </row>
    <row r="41" spans="1:2" x14ac:dyDescent="0.5">
      <c r="A41" s="25">
        <v>1781</v>
      </c>
      <c r="B41" s="26" t="s">
        <v>327</v>
      </c>
    </row>
    <row r="42" spans="1:2" x14ac:dyDescent="0.5">
      <c r="A42" s="25">
        <v>1009</v>
      </c>
      <c r="B42" s="26" t="s">
        <v>290</v>
      </c>
    </row>
    <row r="43" spans="1:2" x14ac:dyDescent="0.5">
      <c r="A43" s="25">
        <v>4153</v>
      </c>
      <c r="B43" s="26" t="s">
        <v>325</v>
      </c>
    </row>
    <row r="44" spans="1:2" x14ac:dyDescent="0.5">
      <c r="A44" s="25">
        <v>5614</v>
      </c>
      <c r="B44" s="26" t="s">
        <v>289</v>
      </c>
    </row>
    <row r="45" spans="1:2" x14ac:dyDescent="0.5">
      <c r="A45" s="25">
        <v>1950</v>
      </c>
      <c r="B45" s="26" t="s">
        <v>306</v>
      </c>
    </row>
    <row r="46" spans="1:2" x14ac:dyDescent="0.5">
      <c r="A46" s="25">
        <v>6968</v>
      </c>
      <c r="B46" s="26" t="s">
        <v>334</v>
      </c>
    </row>
    <row r="47" spans="1:2" x14ac:dyDescent="0.5">
      <c r="A47" s="25">
        <v>9001</v>
      </c>
      <c r="B47" s="26" t="s">
        <v>313</v>
      </c>
    </row>
    <row r="48" spans="1:2" x14ac:dyDescent="0.5">
      <c r="A48" s="25">
        <v>4106</v>
      </c>
      <c r="B48" s="26" t="s">
        <v>310</v>
      </c>
    </row>
    <row r="49" spans="1:2" x14ac:dyDescent="0.5">
      <c r="A49" s="25">
        <v>3604</v>
      </c>
      <c r="B49" s="26" t="s">
        <v>328</v>
      </c>
    </row>
    <row r="50" spans="1:2" x14ac:dyDescent="0.5">
      <c r="A50" s="25">
        <v>1400</v>
      </c>
      <c r="B50" s="26" t="s">
        <v>307</v>
      </c>
    </row>
    <row r="51" spans="1:2" x14ac:dyDescent="0.5">
      <c r="A51" s="25">
        <v>8000</v>
      </c>
      <c r="B51" s="26" t="s">
        <v>317</v>
      </c>
    </row>
    <row r="52" spans="1:2" x14ac:dyDescent="0.5">
      <c r="A52" s="25">
        <v>8000</v>
      </c>
      <c r="B52" s="26" t="s">
        <v>319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/>
  </sheetViews>
  <sheetFormatPr baseColWidth="10" defaultColWidth="11.42578125" defaultRowHeight="15.75" x14ac:dyDescent="0.5"/>
  <cols>
    <col min="1" max="1" width="10.42578125" style="2" bestFit="1" customWidth="1"/>
    <col min="2" max="2" width="14.85546875" style="2" bestFit="1" customWidth="1"/>
    <col min="3" max="3" width="10.85546875" style="2" bestFit="1" customWidth="1"/>
    <col min="4" max="4" width="9.5703125" style="2" bestFit="1" customWidth="1"/>
    <col min="5" max="5" width="13.7109375" style="2" bestFit="1" customWidth="1"/>
    <col min="6" max="6" width="8.7109375" style="2" bestFit="1" customWidth="1"/>
    <col min="7" max="7" width="12.28515625" style="2" bestFit="1" customWidth="1"/>
    <col min="8" max="8" width="13.5703125" style="2" bestFit="1" customWidth="1"/>
    <col min="9" max="9" width="11.85546875" style="2" bestFit="1" customWidth="1"/>
    <col min="10" max="10" width="7.7109375" style="2" bestFit="1" customWidth="1"/>
    <col min="11" max="16384" width="11.42578125" style="2"/>
  </cols>
  <sheetData>
    <row r="2" spans="1:10" ht="23.25" x14ac:dyDescent="0.7">
      <c r="A2" s="21" t="s">
        <v>280</v>
      </c>
      <c r="B2" s="21"/>
      <c r="C2" s="21"/>
      <c r="D2" s="21"/>
      <c r="E2" s="21"/>
      <c r="F2" s="21"/>
      <c r="G2" s="21"/>
      <c r="H2" s="21"/>
      <c r="I2" s="21"/>
      <c r="J2" s="21"/>
    </row>
    <row r="4" spans="1:10" x14ac:dyDescent="0.5">
      <c r="A4" s="18" t="s">
        <v>265</v>
      </c>
      <c r="B4" s="18"/>
      <c r="C4" s="18"/>
      <c r="D4" s="19" t="s">
        <v>278</v>
      </c>
      <c r="E4" s="19"/>
      <c r="F4" s="19"/>
      <c r="G4" s="20" t="s">
        <v>279</v>
      </c>
      <c r="H4" s="20"/>
      <c r="I4" s="20"/>
      <c r="J4" s="20"/>
    </row>
    <row r="5" spans="1:10" x14ac:dyDescent="0.5">
      <c r="A5" s="14" t="s">
        <v>276</v>
      </c>
      <c r="B5" s="14" t="s">
        <v>268</v>
      </c>
      <c r="C5" s="14" t="s">
        <v>269</v>
      </c>
      <c r="D5" s="12" t="s">
        <v>277</v>
      </c>
      <c r="E5" s="12" t="s">
        <v>272</v>
      </c>
      <c r="F5" s="12" t="s">
        <v>275</v>
      </c>
      <c r="G5" s="13" t="s">
        <v>271</v>
      </c>
      <c r="H5" s="13" t="s">
        <v>274</v>
      </c>
      <c r="I5" s="13" t="s">
        <v>273</v>
      </c>
      <c r="J5" s="13" t="s">
        <v>270</v>
      </c>
    </row>
    <row r="6" spans="1:10" x14ac:dyDescent="0.5">
      <c r="A6" s="14" t="s">
        <v>24</v>
      </c>
      <c r="B6" s="14" t="s">
        <v>266</v>
      </c>
      <c r="C6" s="14" t="s">
        <v>5</v>
      </c>
      <c r="D6" s="12" t="s">
        <v>20</v>
      </c>
      <c r="E6" s="12" t="s">
        <v>4</v>
      </c>
      <c r="F6" s="12" t="s">
        <v>16</v>
      </c>
      <c r="G6" s="13" t="s">
        <v>3</v>
      </c>
      <c r="H6" s="13" t="s">
        <v>34</v>
      </c>
      <c r="I6" s="13" t="s">
        <v>267</v>
      </c>
      <c r="J6" s="13" t="s">
        <v>9</v>
      </c>
    </row>
  </sheetData>
  <mergeCells count="4">
    <mergeCell ref="A4:C4"/>
    <mergeCell ref="D4:F4"/>
    <mergeCell ref="G4:J4"/>
    <mergeCell ref="A2:J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Information</vt:lpstr>
      <vt:lpstr>Kandidaten</vt:lpstr>
      <vt:lpstr>Ortsverzeichnis</vt:lpstr>
      <vt:lpstr>Fächer</vt:lpstr>
      <vt:lpstr>Ortsverzeichnis!Zielbereich</vt:lpstr>
    </vt:vector>
  </TitlesOfParts>
  <Company>lasti spite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Verweis-Funktionen 02</dc:title>
  <dc:creator>Jürg Lippuner</dc:creator>
  <cp:lastModifiedBy>Jürg Lippuner</cp:lastModifiedBy>
  <dcterms:created xsi:type="dcterms:W3CDTF">2000-11-21T16:12:48Z</dcterms:created>
  <dcterms:modified xsi:type="dcterms:W3CDTF">2017-12-17T07:20:14Z</dcterms:modified>
</cp:coreProperties>
</file>