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LippunerJ\Downloads\"/>
    </mc:Choice>
  </mc:AlternateContent>
  <xr:revisionPtr revIDLastSave="0" documentId="13_ncr:1_{5B8B96EA-B33F-4A9B-9808-CDC59B61482B}" xr6:coauthVersionLast="47" xr6:coauthVersionMax="47" xr10:uidLastSave="{00000000-0000-0000-0000-000000000000}"/>
  <bookViews>
    <workbookView xWindow="36570" yWindow="4755" windowWidth="38700" windowHeight="15285" xr2:uid="{00000000-000D-0000-FFFF-FFFF00000000}"/>
  </bookViews>
  <sheets>
    <sheet name="Information" sheetId="5" r:id="rId1"/>
    <sheet name="Adressen" sheetId="1" r:id="rId2"/>
    <sheet name="Auto" sheetId="4" r:id="rId3"/>
    <sheet name="Gefrierschränke" sheetId="6" r:id="rId4"/>
  </sheets>
  <definedNames>
    <definedName name="_xlnm._FilterDatabase" localSheetId="3" hidden="1">Gefrierschränke!$A$5:$D$111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" l="1"/>
  <c r="L6" i="6"/>
  <c r="J6" i="6"/>
  <c r="U7" i="6" l="1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H6" i="6" l="1"/>
  <c r="G23" i="6" s="1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U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6" i="6"/>
  <c r="M5" i="1" l="1"/>
  <c r="L5" i="1"/>
  <c r="L4" i="1"/>
  <c r="F4" i="4"/>
  <c r="F5" i="4"/>
  <c r="F6" i="4"/>
  <c r="F3" i="4"/>
  <c r="L6" i="4"/>
  <c r="L4" i="4"/>
  <c r="L5" i="4"/>
  <c r="L3" i="4"/>
  <c r="K3" i="1"/>
  <c r="K4" i="1"/>
  <c r="K5" i="1"/>
  <c r="E4" i="1"/>
  <c r="E5" i="1"/>
  <c r="E3" i="1"/>
  <c r="M4" i="1"/>
  <c r="M3" i="1"/>
  <c r="L3" i="1"/>
</calcChain>
</file>

<file path=xl/sharedStrings.xml><?xml version="1.0" encoding="utf-8"?>
<sst xmlns="http://schemas.openxmlformats.org/spreadsheetml/2006/main" count="1367" uniqueCount="551">
  <si>
    <t>Nr</t>
  </si>
  <si>
    <t>Nachname</t>
  </si>
  <si>
    <t>Vorname</t>
  </si>
  <si>
    <t>Strasse</t>
  </si>
  <si>
    <t>PLZ</t>
  </si>
  <si>
    <t>Ort</t>
  </si>
  <si>
    <t>Vontobel</t>
  </si>
  <si>
    <t>Andreas</t>
  </si>
  <si>
    <t>Kirchgasse 2</t>
  </si>
  <si>
    <t>Sarmenstorf</t>
  </si>
  <si>
    <t>Lamberoni</t>
  </si>
  <si>
    <t>Carla</t>
  </si>
  <si>
    <t>Ch. de la Coline 9</t>
  </si>
  <si>
    <t>Pully</t>
  </si>
  <si>
    <t>Gambino</t>
  </si>
  <si>
    <t>Luc</t>
  </si>
  <si>
    <t>Rue Principale 3</t>
  </si>
  <si>
    <t>Bienne</t>
  </si>
  <si>
    <t>Fantina</t>
  </si>
  <si>
    <t>Ernest</t>
  </si>
  <si>
    <t>Rue Corbusier 11</t>
  </si>
  <si>
    <t>Lucens</t>
  </si>
  <si>
    <t>Schulze</t>
  </si>
  <si>
    <t>Peter</t>
  </si>
  <si>
    <t>Hauptstr. 324</t>
  </si>
  <si>
    <t>Beringen</t>
  </si>
  <si>
    <t>Legerter</t>
  </si>
  <si>
    <t>Verena</t>
  </si>
  <si>
    <t>Bergweg 34</t>
  </si>
  <si>
    <t>Basel</t>
  </si>
  <si>
    <t>Berger</t>
  </si>
  <si>
    <t>Hans</t>
  </si>
  <si>
    <t>Im Loo 23</t>
  </si>
  <si>
    <t>Leuzingen</t>
  </si>
  <si>
    <t>Farine</t>
  </si>
  <si>
    <t>Pierre</t>
  </si>
  <si>
    <t>Av. Blanc 222</t>
  </si>
  <si>
    <t>Ecublens</t>
  </si>
  <si>
    <t>Feller</t>
  </si>
  <si>
    <t>Paul</t>
  </si>
  <si>
    <t>Jordanweg 45</t>
  </si>
  <si>
    <t>Biel</t>
  </si>
  <si>
    <t>Fankhauser</t>
  </si>
  <si>
    <t>Lolita</t>
  </si>
  <si>
    <t>Hohe Winde</t>
  </si>
  <si>
    <t>Adliswil</t>
  </si>
  <si>
    <t>Courvoisier</t>
  </si>
  <si>
    <t>Charles</t>
  </si>
  <si>
    <t>21, rue de la gare</t>
  </si>
  <si>
    <t>Montpreveyres</t>
  </si>
  <si>
    <t>Neeser</t>
  </si>
  <si>
    <t>Kurt</t>
  </si>
  <si>
    <t>Lettenweg 34</t>
  </si>
  <si>
    <t>Liestal</t>
  </si>
  <si>
    <t>Uch</t>
  </si>
  <si>
    <t>Claudine</t>
  </si>
  <si>
    <t>Rte. Bel-Air 12</t>
  </si>
  <si>
    <t>Perly</t>
  </si>
  <si>
    <t>Fleury</t>
  </si>
  <si>
    <t>Yvette</t>
  </si>
  <si>
    <t>Ch. de Praz 13</t>
  </si>
  <si>
    <t>Lutry</t>
  </si>
  <si>
    <t>Duendet</t>
  </si>
  <si>
    <t>Antoine</t>
  </si>
  <si>
    <t>Les Fauvettes 8</t>
  </si>
  <si>
    <t>Posieux</t>
  </si>
  <si>
    <t>Obez</t>
  </si>
  <si>
    <t>Alma</t>
  </si>
  <si>
    <t>Rue de l'Eglise</t>
  </si>
  <si>
    <t>Nyon</t>
  </si>
  <si>
    <t>Bolomey</t>
  </si>
  <si>
    <t>Dominique</t>
  </si>
  <si>
    <t>Av.  de la Poste 4</t>
  </si>
  <si>
    <t>Morges</t>
  </si>
  <si>
    <t>Floru</t>
  </si>
  <si>
    <t>Philippe</t>
  </si>
  <si>
    <t>Impasse Lucet 3</t>
  </si>
  <si>
    <t>Sion</t>
  </si>
  <si>
    <t>Curchod</t>
  </si>
  <si>
    <t>Jean</t>
  </si>
  <si>
    <t>Av. de Warens 10</t>
  </si>
  <si>
    <t>Yverdon</t>
  </si>
  <si>
    <t>Bongard</t>
  </si>
  <si>
    <t>Michelle</t>
  </si>
  <si>
    <t>Ch. du Martinet 6</t>
  </si>
  <si>
    <t>Lausanne</t>
  </si>
  <si>
    <t>Miller</t>
  </si>
  <si>
    <t>Charly</t>
  </si>
  <si>
    <t>Ch. du Stade 3</t>
  </si>
  <si>
    <t>Montana</t>
  </si>
  <si>
    <t>Nietlispach</t>
  </si>
  <si>
    <t>Bernard</t>
  </si>
  <si>
    <t>Hauptstrasse 3</t>
  </si>
  <si>
    <t>Therwil</t>
  </si>
  <si>
    <t>Meyer</t>
  </si>
  <si>
    <t>Marlene</t>
  </si>
  <si>
    <t>Albiez</t>
  </si>
  <si>
    <t>Simon</t>
  </si>
  <si>
    <t>Schneider</t>
  </si>
  <si>
    <t>Pascal</t>
  </si>
  <si>
    <t>Hoehenweg</t>
  </si>
  <si>
    <t>Nefzger</t>
  </si>
  <si>
    <t>Daniela</t>
  </si>
  <si>
    <t>Hauptstrasse</t>
  </si>
  <si>
    <t>Oberwil</t>
  </si>
  <si>
    <t>Kernen</t>
  </si>
  <si>
    <t>Robert</t>
  </si>
  <si>
    <t>Bern</t>
  </si>
  <si>
    <t>Liechti</t>
  </si>
  <si>
    <t>Martina</t>
  </si>
  <si>
    <t>St. Gallen</t>
  </si>
  <si>
    <t>Cullatti</t>
  </si>
  <si>
    <t>Luca</t>
  </si>
  <si>
    <t>Zelgweg 66</t>
  </si>
  <si>
    <t>Luzern</t>
  </si>
  <si>
    <t>Navarro</t>
  </si>
  <si>
    <t>Sandro</t>
  </si>
  <si>
    <t>V. dei Pescatori 2</t>
  </si>
  <si>
    <t>Lurengo</t>
  </si>
  <si>
    <t>Paganini</t>
  </si>
  <si>
    <t>Danilo</t>
  </si>
  <si>
    <t>V. Albanago 22</t>
  </si>
  <si>
    <t>Mairengo</t>
  </si>
  <si>
    <t>Bonardi</t>
  </si>
  <si>
    <t>Rte. Bel-Air 123</t>
  </si>
  <si>
    <t>Bumey</t>
  </si>
  <si>
    <t>Ch. de Praz 3</t>
  </si>
  <si>
    <t>Currod</t>
  </si>
  <si>
    <t>Ch. du Stade 22</t>
  </si>
  <si>
    <t>Gamber</t>
  </si>
  <si>
    <t>Holzweg 90</t>
  </si>
  <si>
    <t>Zuerich</t>
  </si>
  <si>
    <t>V. Monucco 61</t>
  </si>
  <si>
    <t>Lugano</t>
  </si>
  <si>
    <t>Fanti</t>
  </si>
  <si>
    <t>Schuler</t>
  </si>
  <si>
    <t>Gerter</t>
  </si>
  <si>
    <t>Gartenstrasse 1</t>
  </si>
  <si>
    <t>Hauptstr. 32</t>
  </si>
  <si>
    <t>Muttenz</t>
  </si>
  <si>
    <t>Farniter</t>
  </si>
  <si>
    <t>Zeller</t>
  </si>
  <si>
    <t>Finkenstrasse 22</t>
  </si>
  <si>
    <t>Florus</t>
  </si>
  <si>
    <t>Hurchod</t>
  </si>
  <si>
    <t>Bonnet</t>
  </si>
  <si>
    <t>Rue de Praz 13</t>
  </si>
  <si>
    <t>Fleur</t>
  </si>
  <si>
    <t>Cuendette</t>
  </si>
  <si>
    <t>Obernais</t>
  </si>
  <si>
    <t>Niethammer</t>
  </si>
  <si>
    <t>Greifstrasse 3</t>
  </si>
  <si>
    <t>Alfieren</t>
  </si>
  <si>
    <t>Talackerweg 88</t>
  </si>
  <si>
    <t>Marthalen</t>
  </si>
  <si>
    <t>Schneiter</t>
  </si>
  <si>
    <t>Meury</t>
  </si>
  <si>
    <t>Wehner</t>
  </si>
  <si>
    <t>Liebefeld</t>
  </si>
  <si>
    <t>Ochienne</t>
  </si>
  <si>
    <t>Bonnier</t>
  </si>
  <si>
    <t>Cuen</t>
  </si>
  <si>
    <t>Bonzon</t>
  </si>
  <si>
    <t>Bollerey</t>
  </si>
  <si>
    <t>Heller</t>
  </si>
  <si>
    <t>Urs</t>
  </si>
  <si>
    <t>Chur</t>
  </si>
  <si>
    <t>Boquete</t>
  </si>
  <si>
    <t>Curchier</t>
  </si>
  <si>
    <t>Bongardet</t>
  </si>
  <si>
    <t>Bonvin</t>
  </si>
  <si>
    <t>Ch. de Praz 1</t>
  </si>
  <si>
    <t>Croy</t>
  </si>
  <si>
    <t>Gamberetti</t>
  </si>
  <si>
    <t>Gattier</t>
  </si>
  <si>
    <t>Fanister</t>
  </si>
  <si>
    <t>Reinach</t>
  </si>
  <si>
    <t>Greifengasse 5</t>
  </si>
  <si>
    <t>Dussnang</t>
  </si>
  <si>
    <t>Aegol</t>
  </si>
  <si>
    <t>Zeltstrasse</t>
  </si>
  <si>
    <t>Farnello</t>
  </si>
  <si>
    <t>Yari</t>
  </si>
  <si>
    <t>Hoehenweg 11</t>
  </si>
  <si>
    <t>Flutier</t>
  </si>
  <si>
    <t>Praz</t>
  </si>
  <si>
    <t>Cunet</t>
  </si>
  <si>
    <t>Obesier</t>
  </si>
  <si>
    <t>Bolome</t>
  </si>
  <si>
    <t>Les Fauvettes 2</t>
  </si>
  <si>
    <t>Aregger</t>
  </si>
  <si>
    <t>Lukas</t>
  </si>
  <si>
    <t>Rue de l'Eglise 4</t>
  </si>
  <si>
    <t>Walker</t>
  </si>
  <si>
    <t>Zora</t>
  </si>
  <si>
    <t>Hauptstr. 8</t>
  </si>
  <si>
    <t>Bally</t>
  </si>
  <si>
    <t>Florutas</t>
  </si>
  <si>
    <t>Curchody</t>
  </si>
  <si>
    <t>Erny</t>
  </si>
  <si>
    <t>Notter</t>
  </si>
  <si>
    <t>Ursina</t>
  </si>
  <si>
    <t>Meier</t>
  </si>
  <si>
    <t>Gartenstrasse 110</t>
  </si>
  <si>
    <t>Alboni</t>
  </si>
  <si>
    <t>Kanonengasse 8</t>
  </si>
  <si>
    <t>Merkur</t>
  </si>
  <si>
    <t>Hauptstr. 4</t>
  </si>
  <si>
    <t>Wanner</t>
  </si>
  <si>
    <t>Thun</t>
  </si>
  <si>
    <t>Lusser</t>
  </si>
  <si>
    <t>Hoehenstrasse 5</t>
  </si>
  <si>
    <t>Kriens</t>
  </si>
  <si>
    <t>Ferrier</t>
  </si>
  <si>
    <t>Rue  de la Poste 4</t>
  </si>
  <si>
    <t>Cuender</t>
  </si>
  <si>
    <t>Marly</t>
  </si>
  <si>
    <t>Obernier</t>
  </si>
  <si>
    <t>Ch. de Praz 19</t>
  </si>
  <si>
    <t>Fauvettes 8</t>
  </si>
  <si>
    <t>Giuseppe</t>
  </si>
  <si>
    <t>Rue de l'Eglise 1</t>
  </si>
  <si>
    <t>Reto</t>
  </si>
  <si>
    <t>P. Indipendenza 1</t>
  </si>
  <si>
    <t>Ascona</t>
  </si>
  <si>
    <t>Faganini</t>
  </si>
  <si>
    <t>Pedro</t>
  </si>
  <si>
    <t>Bellinzona</t>
  </si>
  <si>
    <t>Kanonengasse 3</t>
  </si>
  <si>
    <t>Chaud</t>
  </si>
  <si>
    <t>Rue de Warens 10</t>
  </si>
  <si>
    <t>St. Martin</t>
  </si>
  <si>
    <t>Schnuster</t>
  </si>
  <si>
    <t>Renate</t>
  </si>
  <si>
    <t>Hauptgasse 324</t>
  </si>
  <si>
    <t>Meurer</t>
  </si>
  <si>
    <t>Wasserweg 16</t>
  </si>
  <si>
    <t>Leuchter</t>
  </si>
  <si>
    <t>C. S. Gottardo 44</t>
  </si>
  <si>
    <t>Chiasso</t>
  </si>
  <si>
    <t>Mayer</t>
  </si>
  <si>
    <t>Allgard</t>
  </si>
  <si>
    <t>Haltenweg 4</t>
  </si>
  <si>
    <t>Marti</t>
  </si>
  <si>
    <t>Jacque</t>
  </si>
  <si>
    <t>Ochenne</t>
  </si>
  <si>
    <t>Furry</t>
  </si>
  <si>
    <t>Ovier</t>
  </si>
  <si>
    <t>Gamboni</t>
  </si>
  <si>
    <t>Gamo</t>
  </si>
  <si>
    <t>George</t>
  </si>
  <si>
    <t>V. Locarno 7</t>
  </si>
  <si>
    <t>Fantirer</t>
  </si>
  <si>
    <t>Alain</t>
  </si>
  <si>
    <t>Av. Blanc 33</t>
  </si>
  <si>
    <t>Aegerter</t>
  </si>
  <si>
    <t>Hauptstr. 11</t>
  </si>
  <si>
    <t>Finkenstrasse 66</t>
  </si>
  <si>
    <t>Farinette</t>
  </si>
  <si>
    <t>Marco</t>
  </si>
  <si>
    <t>V. dei Pescatori 10</t>
  </si>
  <si>
    <t>Zuller</t>
  </si>
  <si>
    <t>Talackerweg 8</t>
  </si>
  <si>
    <t>Bacher</t>
  </si>
  <si>
    <t>Greifengasse 1</t>
  </si>
  <si>
    <t>Mueller</t>
  </si>
  <si>
    <t>Abegg</t>
  </si>
  <si>
    <t>Julia</t>
  </si>
  <si>
    <t>P. Indipendenza 7</t>
  </si>
  <si>
    <t>Sonvico</t>
  </si>
  <si>
    <t>Ouche</t>
  </si>
  <si>
    <t>Seury</t>
  </si>
  <si>
    <t>Cuendenot</t>
  </si>
  <si>
    <t>Av. Blanc 2</t>
  </si>
  <si>
    <t>Myri</t>
  </si>
  <si>
    <t>Malix</t>
  </si>
  <si>
    <t>Waller</t>
  </si>
  <si>
    <t>Mandach</t>
  </si>
  <si>
    <t>Luetti</t>
  </si>
  <si>
    <t>Talstrasse 12</t>
  </si>
  <si>
    <t>Cullattier</t>
  </si>
  <si>
    <t>Bosch</t>
  </si>
  <si>
    <t>Rue Principale 11</t>
  </si>
  <si>
    <t>Lully</t>
  </si>
  <si>
    <t>Fleurisse</t>
  </si>
  <si>
    <t>Ch. de Praz 22</t>
  </si>
  <si>
    <t>Cuandut</t>
  </si>
  <si>
    <t>Av. de Warens 3</t>
  </si>
  <si>
    <t>Bellgarde</t>
  </si>
  <si>
    <t>Perlenne</t>
  </si>
  <si>
    <t>Rosane</t>
  </si>
  <si>
    <t>Gartener</t>
  </si>
  <si>
    <t>Ute</t>
  </si>
  <si>
    <t>Zelgweg 5</t>
  </si>
  <si>
    <t>Hauser</t>
  </si>
  <si>
    <t>Jordanweg 47</t>
  </si>
  <si>
    <t>Jermann</t>
  </si>
  <si>
    <t>Jasminweg 6</t>
  </si>
  <si>
    <t>Keller</t>
  </si>
  <si>
    <t>Haupttor</t>
  </si>
  <si>
    <t>Rita</t>
  </si>
  <si>
    <t>Gartenstrasse 12</t>
  </si>
  <si>
    <t>Vallotton</t>
  </si>
  <si>
    <t>Andrea</t>
  </si>
  <si>
    <t>Rte. Bel-Air 111</t>
  </si>
  <si>
    <t>Fagan</t>
  </si>
  <si>
    <t>Matha</t>
  </si>
  <si>
    <t>Ch. de Praz 89</t>
  </si>
  <si>
    <t>Courvier</t>
  </si>
  <si>
    <t>Madeleine</t>
  </si>
  <si>
    <t>Rue de l'Eglise 2</t>
  </si>
  <si>
    <t>Wie viele Personen heissen …</t>
  </si>
  <si>
    <t>Wie viele Personen kommen aus…</t>
  </si>
  <si>
    <t>Marke</t>
  </si>
  <si>
    <t>Typ</t>
  </si>
  <si>
    <t>Farbe</t>
  </si>
  <si>
    <t>Preis</t>
  </si>
  <si>
    <t>km Stand</t>
  </si>
  <si>
    <t>Getriebe</t>
  </si>
  <si>
    <t>Sonderzubehör</t>
  </si>
  <si>
    <t>Garantie</t>
  </si>
  <si>
    <t>ab MFK</t>
  </si>
  <si>
    <t>8-fach Bereifung</t>
  </si>
  <si>
    <t>Alfa Romeo</t>
  </si>
  <si>
    <t>156 TS</t>
  </si>
  <si>
    <t>rot</t>
  </si>
  <si>
    <t>Gangschaltung</t>
  </si>
  <si>
    <t>nein</t>
  </si>
  <si>
    <t>ja</t>
  </si>
  <si>
    <t>blau</t>
  </si>
  <si>
    <t>156 JTD</t>
  </si>
  <si>
    <t>schwarz</t>
  </si>
  <si>
    <t>147 TS</t>
  </si>
  <si>
    <t>silber</t>
  </si>
  <si>
    <t>146 TS</t>
  </si>
  <si>
    <t>grün</t>
  </si>
  <si>
    <t>Audi</t>
  </si>
  <si>
    <t>S3</t>
  </si>
  <si>
    <t>S8 4.2</t>
  </si>
  <si>
    <t>Automat</t>
  </si>
  <si>
    <t>A4 2.4</t>
  </si>
  <si>
    <t>grau</t>
  </si>
  <si>
    <t>A4 2.6</t>
  </si>
  <si>
    <t>A3 Turbo</t>
  </si>
  <si>
    <t>A3 TDI</t>
  </si>
  <si>
    <t>BMW</t>
  </si>
  <si>
    <t>Z3 roadster</t>
  </si>
  <si>
    <t>Fiat</t>
  </si>
  <si>
    <t>Punto 1.2</t>
  </si>
  <si>
    <t>Punto 1.8</t>
  </si>
  <si>
    <t>Punto cabrio</t>
  </si>
  <si>
    <t>Brava 1.6</t>
  </si>
  <si>
    <t>Brava 1.8</t>
  </si>
  <si>
    <t>Ford</t>
  </si>
  <si>
    <t>Mondeo 2.0</t>
  </si>
  <si>
    <t>Mondeo 2.5</t>
  </si>
  <si>
    <t>Sierra 2.0</t>
  </si>
  <si>
    <t>braun</t>
  </si>
  <si>
    <t>Honda</t>
  </si>
  <si>
    <t>Prelude 2.0</t>
  </si>
  <si>
    <t>Hyundai</t>
  </si>
  <si>
    <t>Prime 1.0</t>
  </si>
  <si>
    <t>Getz 1.3</t>
  </si>
  <si>
    <t>Mercedes</t>
  </si>
  <si>
    <t>C 230</t>
  </si>
  <si>
    <t>E 320</t>
  </si>
  <si>
    <t>Mini</t>
  </si>
  <si>
    <t>One</t>
  </si>
  <si>
    <t>Opel</t>
  </si>
  <si>
    <t>Astra 1.4</t>
  </si>
  <si>
    <t>Astra 1.6</t>
  </si>
  <si>
    <t>Astra 1.8</t>
  </si>
  <si>
    <t>Astra 2.0</t>
  </si>
  <si>
    <t>Corsa 1.2</t>
  </si>
  <si>
    <t>Corsa 1.4</t>
  </si>
  <si>
    <t>Frontera 2.2</t>
  </si>
  <si>
    <t>Subaru</t>
  </si>
  <si>
    <t>Impreza 1.6</t>
  </si>
  <si>
    <t>Lagacy 2.5</t>
  </si>
  <si>
    <t>gün</t>
  </si>
  <si>
    <t>Impreza 2.0</t>
  </si>
  <si>
    <t>Lagacy 2.0</t>
  </si>
  <si>
    <t>Smart</t>
  </si>
  <si>
    <t>Passion</t>
  </si>
  <si>
    <t>Pulse</t>
  </si>
  <si>
    <t>weiss</t>
  </si>
  <si>
    <t>Suzuki</t>
  </si>
  <si>
    <t>Baleno 1.8</t>
  </si>
  <si>
    <t>Volvo</t>
  </si>
  <si>
    <t>S60 2.4</t>
  </si>
  <si>
    <t>S60 2.5</t>
  </si>
  <si>
    <t>S60 T5</t>
  </si>
  <si>
    <t>V70 2.4</t>
  </si>
  <si>
    <t>440 2.0 GL</t>
  </si>
  <si>
    <t>Volkswagen</t>
  </si>
  <si>
    <t>Golf 1.4</t>
  </si>
  <si>
    <t>Golf 1.9</t>
  </si>
  <si>
    <t>Golf 2.0</t>
  </si>
  <si>
    <t>antrazith</t>
  </si>
  <si>
    <t>Was kosten alle Autos zusammen, mit …</t>
  </si>
  <si>
    <t>blauer Farbe</t>
  </si>
  <si>
    <t>Wie viele km haben alle 8-fach bereiften Autos zusammen?</t>
  </si>
  <si>
    <t>logische Funktionen</t>
  </si>
  <si>
    <t>© Jürg Lippuner</t>
  </si>
  <si>
    <t>Übungssammlung 4 zum  Thema</t>
  </si>
  <si>
    <t xml:space="preserve"> </t>
  </si>
  <si>
    <t>=ZÄHLENWENN(Bereich;Kriterien)</t>
  </si>
  <si>
    <t>bestimmen, welche Zellen gezählt (oder summiert) werden. Zum Beispiel kann ein Suchkriterium als 32, "32", "&gt;32"</t>
  </si>
  <si>
    <t>oder "Äpfel" formuliert werden.</t>
  </si>
  <si>
    <t>=SUMMEWENN(Bereich;Kriterien;Summe_Bereich)</t>
  </si>
  <si>
    <t>bei Zählenwenn wird in diesem Bereich gezählt.</t>
  </si>
  <si>
    <t>? steht für genau ein Zeichen
* steht für beliebig viele Zeichen</t>
  </si>
  <si>
    <t>=MITTELWERTWENN(Bereich;Kriterien;Mittelwert_Bereich)</t>
  </si>
  <si>
    <t>Anzahl Modelle</t>
  </si>
  <si>
    <t>Electrolux</t>
  </si>
  <si>
    <t>Modell</t>
  </si>
  <si>
    <t>Kaufpreis</t>
  </si>
  <si>
    <t>Nutzinhalt</t>
  </si>
  <si>
    <t>BEKO</t>
  </si>
  <si>
    <t>FSE 1073</t>
  </si>
  <si>
    <t>Miele</t>
  </si>
  <si>
    <t>F 12020 S-2</t>
  </si>
  <si>
    <t>Satrap</t>
  </si>
  <si>
    <t>Oecoplan 92 GS A++</t>
  </si>
  <si>
    <t>SIBIR</t>
  </si>
  <si>
    <t>GS 114 A++</t>
  </si>
  <si>
    <t>Electrolux / Fust</t>
  </si>
  <si>
    <t>EUT 1101 FW</t>
  </si>
  <si>
    <t>Liebherr</t>
  </si>
  <si>
    <t>GP 1213</t>
  </si>
  <si>
    <t>Bosch/FUST</t>
  </si>
  <si>
    <t>GSV 16AW30</t>
  </si>
  <si>
    <t>GP (es) 1466</t>
  </si>
  <si>
    <t>GP (esf) 1476</t>
  </si>
  <si>
    <t>AEG</t>
  </si>
  <si>
    <t>ARCTIS AGS 0921</t>
  </si>
  <si>
    <t>TG 092</t>
  </si>
  <si>
    <t>FN 12421 S-1</t>
  </si>
  <si>
    <t>MIO STAR</t>
  </si>
  <si>
    <t>BAK 235 SA++</t>
  </si>
  <si>
    <t>Oecoplan 192 GS A++</t>
  </si>
  <si>
    <t>FN 12621 S-1</t>
  </si>
  <si>
    <t>GP 1486</t>
  </si>
  <si>
    <t>FN 12540 S</t>
  </si>
  <si>
    <t xml:space="preserve">Oecoplan 179 GS A++ NF </t>
  </si>
  <si>
    <t>FN 12740 S</t>
  </si>
  <si>
    <t>F 9252 i-1</t>
  </si>
  <si>
    <t>Siemens</t>
  </si>
  <si>
    <t>GS16VPW30</t>
  </si>
  <si>
    <t>Bauknecht</t>
  </si>
  <si>
    <t>GKEA 215 Optima+</t>
  </si>
  <si>
    <t>FN 12940 S</t>
  </si>
  <si>
    <t>GSV 22F30</t>
  </si>
  <si>
    <t>Samsung</t>
  </si>
  <si>
    <t>RZ90HAWW1/SWS</t>
  </si>
  <si>
    <t xml:space="preserve">Oecoplan 290 GS A++ NF </t>
  </si>
  <si>
    <t>GKEA 140</t>
  </si>
  <si>
    <t>GSV 26F30</t>
  </si>
  <si>
    <t>GID14A65</t>
  </si>
  <si>
    <t>GI14DA65</t>
  </si>
  <si>
    <t>GFD14A60</t>
  </si>
  <si>
    <t>SG 164</t>
  </si>
  <si>
    <t>GSV 22X30</t>
  </si>
  <si>
    <t>GS 22VX30</t>
  </si>
  <si>
    <t>ARCTIS AGS 1981</t>
  </si>
  <si>
    <t>GKEA 160</t>
  </si>
  <si>
    <t>GSV 26X30</t>
  </si>
  <si>
    <t>G 3013</t>
  </si>
  <si>
    <t>GNP 1956</t>
  </si>
  <si>
    <t>GS 26VX30</t>
  </si>
  <si>
    <t>GSV 30F30</t>
  </si>
  <si>
    <t>GID18A65</t>
  </si>
  <si>
    <t>GI18DA65</t>
  </si>
  <si>
    <t>F 9552 i-1</t>
  </si>
  <si>
    <t>IG 966</t>
  </si>
  <si>
    <t>IG 0945</t>
  </si>
  <si>
    <t>GFD18A60</t>
  </si>
  <si>
    <t>ARCTIS AGS 1921</t>
  </si>
  <si>
    <t>GSV30X30</t>
  </si>
  <si>
    <t>SG 195</t>
  </si>
  <si>
    <t>GS 230 A++</t>
  </si>
  <si>
    <t>GS30VX30</t>
  </si>
  <si>
    <t>FN 12540 S-1</t>
  </si>
  <si>
    <t>SG 198</t>
  </si>
  <si>
    <t>GNP 2356</t>
  </si>
  <si>
    <t>IG 1166</t>
  </si>
  <si>
    <t>GKEA Elite</t>
  </si>
  <si>
    <t>G 3513</t>
  </si>
  <si>
    <t>GP 3013</t>
  </si>
  <si>
    <t>FN 12740 S-1</t>
  </si>
  <si>
    <t>GS36NE31</t>
  </si>
  <si>
    <t>ARCTIS AGN 1811</t>
  </si>
  <si>
    <t>GKEA 1870</t>
  </si>
  <si>
    <t>Boschh</t>
  </si>
  <si>
    <t>GSN29AW30</t>
  </si>
  <si>
    <t>GNP 2756</t>
  </si>
  <si>
    <t>EUF 27301 W</t>
  </si>
  <si>
    <t>GP 3513</t>
  </si>
  <si>
    <t>GSN33 AW30</t>
  </si>
  <si>
    <t>G 4013</t>
  </si>
  <si>
    <t>IG 1966</t>
  </si>
  <si>
    <t>EUF 2641 FW NoFrost</t>
  </si>
  <si>
    <t>Bosch/Fust</t>
  </si>
  <si>
    <t>GSN 51FW30H NoFrost</t>
  </si>
  <si>
    <t>GNP 3056</t>
  </si>
  <si>
    <t>SG 179 N</t>
  </si>
  <si>
    <t>GSN36AW30</t>
  </si>
  <si>
    <t>GP 4013</t>
  </si>
  <si>
    <t>GS36NAW30</t>
  </si>
  <si>
    <t>SG 181 N</t>
  </si>
  <si>
    <t>GSN36F32</t>
  </si>
  <si>
    <t>EUF 3041 FW NoFrost</t>
  </si>
  <si>
    <t>SG 224</t>
  </si>
  <si>
    <t>GN 3113</t>
  </si>
  <si>
    <t xml:space="preserve">GN 3613 </t>
  </si>
  <si>
    <t>AGN 2451</t>
  </si>
  <si>
    <t>SG 245 N</t>
  </si>
  <si>
    <t>SG 265</t>
  </si>
  <si>
    <t>AGN 2901</t>
  </si>
  <si>
    <t>SG 293 N</t>
  </si>
  <si>
    <t>GSN36A32</t>
  </si>
  <si>
    <t xml:space="preserve">GS36NA32 </t>
  </si>
  <si>
    <t>GIN25P60</t>
  </si>
  <si>
    <t>GI25NP60</t>
  </si>
  <si>
    <t>SG 214 N</t>
  </si>
  <si>
    <t>GNP 3656</t>
  </si>
  <si>
    <t>GSN40A32</t>
  </si>
  <si>
    <t>GS40NA32</t>
  </si>
  <si>
    <t>GNP 2666</t>
  </si>
  <si>
    <t>ARCTIS AGN 2551</t>
  </si>
  <si>
    <t>SG 255 N</t>
  </si>
  <si>
    <t>GNP 4156</t>
  </si>
  <si>
    <t>GNP 3166</t>
  </si>
  <si>
    <t>GNP 3666</t>
  </si>
  <si>
    <t>GNP 4166</t>
  </si>
  <si>
    <t>GSN40AW40</t>
  </si>
  <si>
    <t>GS40NAW40</t>
  </si>
  <si>
    <t>Durchschnittlicher
Nutzinhalt pro Marke</t>
  </si>
  <si>
    <r>
      <t>Bsp. =ZÄHLENWENN(</t>
    </r>
    <r>
      <rPr>
        <b/>
        <i/>
        <sz val="10"/>
        <color theme="3"/>
        <rFont val="Aptos Narrow"/>
        <family val="2"/>
        <scheme val="minor"/>
      </rPr>
      <t>B8:B157</t>
    </r>
    <r>
      <rPr>
        <i/>
        <sz val="10"/>
        <rFont val="Aptos Narrow"/>
        <family val="2"/>
        <scheme val="minor"/>
      </rPr>
      <t>;</t>
    </r>
    <r>
      <rPr>
        <b/>
        <i/>
        <sz val="10"/>
        <color theme="9"/>
        <rFont val="Aptos Narrow"/>
        <family val="2"/>
        <scheme val="minor"/>
      </rPr>
      <t>"M??er"</t>
    </r>
    <r>
      <rPr>
        <i/>
        <sz val="10"/>
        <rFont val="Aptos Narrow"/>
        <family val="2"/>
        <scheme val="minor"/>
      </rPr>
      <t>)</t>
    </r>
  </si>
  <si>
    <r>
      <t>Bsp: =SUMMEWENN(</t>
    </r>
    <r>
      <rPr>
        <i/>
        <sz val="10"/>
        <color theme="3"/>
        <rFont val="Aptos Narrow"/>
        <family val="2"/>
        <scheme val="minor"/>
      </rPr>
      <t>I9:I68</t>
    </r>
    <r>
      <rPr>
        <i/>
        <sz val="10"/>
        <rFont val="Aptos Narrow"/>
        <family val="2"/>
        <scheme val="minor"/>
      </rPr>
      <t>;</t>
    </r>
    <r>
      <rPr>
        <i/>
        <sz val="10"/>
        <color theme="5"/>
        <rFont val="Aptos Narrow"/>
        <family val="2"/>
        <scheme val="minor"/>
      </rPr>
      <t>"&lt;" &amp;DATUM(2000;1;1)</t>
    </r>
    <r>
      <rPr>
        <i/>
        <sz val="10"/>
        <rFont val="Aptos Narrow"/>
        <family val="2"/>
        <scheme val="minor"/>
      </rPr>
      <t>;</t>
    </r>
    <r>
      <rPr>
        <i/>
        <sz val="10"/>
        <color theme="9"/>
        <rFont val="Aptos Narrow"/>
        <family val="2"/>
        <scheme val="minor"/>
      </rPr>
      <t>D9:D68</t>
    </r>
    <r>
      <rPr>
        <i/>
        <sz val="10"/>
        <rFont val="Aptos Narrow"/>
        <family val="2"/>
        <scheme val="minor"/>
      </rPr>
      <t>)</t>
    </r>
  </si>
  <si>
    <r>
      <t>identisch zu: =SUMMEWENN(</t>
    </r>
    <r>
      <rPr>
        <i/>
        <sz val="10"/>
        <color theme="3"/>
        <rFont val="Aptos Narrow"/>
        <family val="2"/>
        <scheme val="minor"/>
      </rPr>
      <t>I9:I68</t>
    </r>
    <r>
      <rPr>
        <i/>
        <sz val="10"/>
        <rFont val="Aptos Narrow"/>
        <family val="2"/>
        <scheme val="minor"/>
      </rPr>
      <t>;</t>
    </r>
    <r>
      <rPr>
        <i/>
        <sz val="10"/>
        <color theme="5"/>
        <rFont val="Aptos Narrow"/>
        <family val="2"/>
        <scheme val="minor"/>
      </rPr>
      <t>"&lt;1.1.2000"</t>
    </r>
    <r>
      <rPr>
        <i/>
        <sz val="10"/>
        <rFont val="Aptos Narrow"/>
        <family val="2"/>
        <scheme val="minor"/>
      </rPr>
      <t>;</t>
    </r>
    <r>
      <rPr>
        <i/>
        <sz val="10"/>
        <color theme="9"/>
        <rFont val="Aptos Narrow"/>
        <family val="2"/>
        <scheme val="minor"/>
      </rPr>
      <t>D9:D68</t>
    </r>
    <r>
      <rPr>
        <i/>
        <sz val="10"/>
        <rFont val="Aptos Narrow"/>
        <family val="2"/>
        <scheme val="minor"/>
      </rPr>
      <t>)</t>
    </r>
  </si>
  <si>
    <r>
      <rPr>
        <b/>
        <sz val="10"/>
        <rFont val="Aptos Narrow"/>
        <family val="2"/>
        <scheme val="minor"/>
      </rPr>
      <t>Bereich:</t>
    </r>
    <r>
      <rPr>
        <sz val="10"/>
        <rFont val="Aptos Narrow"/>
        <family val="2"/>
        <scheme val="minor"/>
      </rPr>
      <t xml:space="preserve"> ist der Zellbereich, der nach den Kriterien durchsucht wird</t>
    </r>
  </si>
  <si>
    <r>
      <rPr>
        <b/>
        <sz val="10"/>
        <rFont val="Aptos Narrow"/>
        <family val="2"/>
        <scheme val="minor"/>
      </rPr>
      <t>Kriterien:</t>
    </r>
    <r>
      <rPr>
        <sz val="10"/>
        <rFont val="Aptos Narrow"/>
        <family val="2"/>
        <scheme val="minor"/>
      </rPr>
      <t xml:space="preserve"> gibt die Kriterien in Form einer Zahl, eines Ausdrucks oder einer Zeichenfolge an. Diese Kriterien</t>
    </r>
  </si>
  <si>
    <r>
      <rPr>
        <b/>
        <sz val="10"/>
        <rFont val="Aptos Narrow"/>
        <family val="2"/>
        <scheme val="minor"/>
      </rPr>
      <t>Summe_Bereich:</t>
    </r>
    <r>
      <rPr>
        <sz val="10"/>
        <rFont val="Aptos Narrow"/>
        <family val="2"/>
        <scheme val="minor"/>
      </rPr>
      <t xml:space="preserve"> tatsächlich zu addierender Bereich</t>
    </r>
  </si>
  <si>
    <t>1. Inverkehrsetzung</t>
  </si>
  <si>
    <t>Vervollständigen Sie die untenstehende Tabelle (grüne Zellen):</t>
  </si>
  <si>
    <r>
      <t xml:space="preserve">Aufgabe zu =MITTELWERTWENN( </t>
    </r>
    <r>
      <rPr>
        <b/>
        <sz val="18"/>
        <color theme="3"/>
        <rFont val="Aptos Narrow"/>
        <family val="2"/>
        <scheme val="minor"/>
      </rPr>
      <t>Suchb</t>
    </r>
    <r>
      <rPr>
        <sz val="18"/>
        <color theme="3"/>
        <rFont val="Aptos Narrow"/>
        <family val="2"/>
        <scheme val="minor"/>
      </rPr>
      <t xml:space="preserve">ereich </t>
    </r>
    <r>
      <rPr>
        <sz val="18"/>
        <rFont val="Aptos Narrow"/>
        <family val="2"/>
        <scheme val="minor"/>
      </rPr>
      <t xml:space="preserve">; </t>
    </r>
    <r>
      <rPr>
        <sz val="18"/>
        <color theme="9" tint="-0.499984740745262"/>
        <rFont val="Aptos Narrow"/>
        <family val="2"/>
        <scheme val="minor"/>
      </rPr>
      <t xml:space="preserve">Suchkriterien </t>
    </r>
    <r>
      <rPr>
        <sz val="18"/>
        <rFont val="Aptos Narrow"/>
        <family val="2"/>
        <scheme val="minor"/>
      </rPr>
      <t xml:space="preserve">; </t>
    </r>
    <r>
      <rPr>
        <sz val="18"/>
        <color theme="9"/>
        <rFont val="Aptos Narrow"/>
        <family val="2"/>
        <scheme val="minor"/>
      </rPr>
      <t xml:space="preserve">Mittelwert_Bereich </t>
    </r>
    <r>
      <rPr>
        <b/>
        <sz val="18"/>
        <rFont val="Aptos Narrow"/>
        <family val="2"/>
        <scheme val="minor"/>
      </rPr>
      <t>)</t>
    </r>
  </si>
  <si>
    <r>
      <t xml:space="preserve">Aufgabe zu =SUMMEWENN( </t>
    </r>
    <r>
      <rPr>
        <b/>
        <sz val="18"/>
        <color theme="3"/>
        <rFont val="Aptos Narrow"/>
        <family val="2"/>
        <scheme val="minor"/>
      </rPr>
      <t>Suchb</t>
    </r>
    <r>
      <rPr>
        <sz val="18"/>
        <color theme="3"/>
        <rFont val="Aptos Narrow"/>
        <family val="2"/>
        <scheme val="minor"/>
      </rPr>
      <t xml:space="preserve">ereich </t>
    </r>
    <r>
      <rPr>
        <sz val="18"/>
        <rFont val="Aptos Narrow"/>
        <family val="2"/>
        <scheme val="minor"/>
      </rPr>
      <t xml:space="preserve">; </t>
    </r>
    <r>
      <rPr>
        <sz val="18"/>
        <color theme="9" tint="-0.499984740745262"/>
        <rFont val="Aptos Narrow"/>
        <family val="2"/>
        <scheme val="minor"/>
      </rPr>
      <t xml:space="preserve">Suchkriterien </t>
    </r>
    <r>
      <rPr>
        <sz val="18"/>
        <rFont val="Aptos Narrow"/>
        <family val="2"/>
        <scheme val="minor"/>
      </rPr>
      <t xml:space="preserve">; </t>
    </r>
    <r>
      <rPr>
        <sz val="18"/>
        <color theme="9"/>
        <rFont val="Aptos Narrow"/>
        <family val="2"/>
        <scheme val="minor"/>
      </rPr>
      <t xml:space="preserve">Summe_Bereich </t>
    </r>
    <r>
      <rPr>
        <b/>
        <sz val="18"/>
        <rFont val="Aptos Narrow"/>
        <family val="2"/>
        <scheme val="minor"/>
      </rPr>
      <t>)</t>
    </r>
  </si>
  <si>
    <r>
      <t xml:space="preserve">Aufgaben zu =ZÄHLENWENN( </t>
    </r>
    <r>
      <rPr>
        <b/>
        <sz val="18"/>
        <color theme="3"/>
        <rFont val="Aptos Narrow"/>
        <family val="2"/>
        <scheme val="minor"/>
      </rPr>
      <t xml:space="preserve">Suchbereich </t>
    </r>
    <r>
      <rPr>
        <b/>
        <sz val="18"/>
        <rFont val="Aptos Narrow"/>
        <family val="2"/>
        <scheme val="minor"/>
      </rPr>
      <t xml:space="preserve">; </t>
    </r>
    <r>
      <rPr>
        <b/>
        <sz val="18"/>
        <color theme="9"/>
        <rFont val="Aptos Narrow"/>
        <family val="2"/>
        <scheme val="minor"/>
      </rPr>
      <t xml:space="preserve">Kriterien </t>
    </r>
    <r>
      <rPr>
        <b/>
        <sz val="18"/>
        <rFont val="Aptos Narrow"/>
        <family val="2"/>
        <scheme val="minor"/>
      </rPr>
      <t>)</t>
    </r>
  </si>
  <si>
    <t>Durchschnittlicher
Kaufpreis pro Marke</t>
  </si>
  <si>
    <t>Sie finden in dieser Arbeitsmappe 3 Tabellenblätter mit den Aufgabenbeschreibungen.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</si>
</sst>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[Blue]&quot;richtig&quot;;;[Red]&quot;falsch&quot;"/>
    <numFmt numFmtId="166" formatCode="mmm/\ yy"/>
    <numFmt numFmtId="167" formatCode="_ [$CHF-1407]\ * #,##0_ ;_ [$CHF-1407]\ * \-#,##0_ ;_ [$CHF-1407]\ * &quot;-&quot;_ ;_ @_ "/>
    <numFmt numFmtId="168" formatCode="mm/yy"/>
    <numFmt numFmtId="169" formatCode="0\ &quot;Liter&quot;"/>
    <numFmt numFmtId="170" formatCode="_ [$CHF-807]\ * #,##0.00_ ;_ [$CHF-807]\ * \-#,##0.00_ ;_ [$CHF-807]\ * &quot;-&quot;??_ ;_ @_ "/>
  </numFmts>
  <fonts count="41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sz val="10"/>
      <name val="MS Sans Serif"/>
      <family val="2"/>
    </font>
    <font>
      <b/>
      <sz val="14"/>
      <color indexed="43"/>
      <name val="Arial"/>
      <family val="2"/>
    </font>
    <font>
      <b/>
      <sz val="20"/>
      <color indexed="9"/>
      <name val="Arial"/>
      <family val="2"/>
    </font>
    <font>
      <b/>
      <i/>
      <sz val="10"/>
      <color indexed="9"/>
      <name val="Helv"/>
    </font>
    <font>
      <b/>
      <i/>
      <sz val="14"/>
      <color indexed="9"/>
      <name val="Helv"/>
    </font>
    <font>
      <sz val="10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8"/>
      <color theme="3"/>
      <name val="Aptos Narrow"/>
      <family val="2"/>
      <scheme val="minor"/>
    </font>
    <font>
      <b/>
      <sz val="18"/>
      <color theme="9"/>
      <name val="Aptos Narrow"/>
      <family val="2"/>
      <scheme val="minor"/>
    </font>
    <font>
      <sz val="12"/>
      <name val="Aptos Narrow"/>
      <family val="2"/>
      <scheme val="minor"/>
    </font>
    <font>
      <i/>
      <sz val="10"/>
      <name val="Aptos Narrow"/>
      <family val="2"/>
      <scheme val="minor"/>
    </font>
    <font>
      <b/>
      <i/>
      <sz val="10"/>
      <color theme="3"/>
      <name val="Aptos Narrow"/>
      <family val="2"/>
      <scheme val="minor"/>
    </font>
    <font>
      <b/>
      <i/>
      <sz val="10"/>
      <color theme="9"/>
      <name val="Aptos Narrow"/>
      <family val="2"/>
      <scheme val="minor"/>
    </font>
    <font>
      <i/>
      <sz val="8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8"/>
      <color theme="3"/>
      <name val="Aptos Narrow"/>
      <family val="2"/>
      <scheme val="minor"/>
    </font>
    <font>
      <sz val="18"/>
      <name val="Aptos Narrow"/>
      <family val="2"/>
      <scheme val="minor"/>
    </font>
    <font>
      <sz val="18"/>
      <color theme="9"/>
      <name val="Aptos Narrow"/>
      <family val="2"/>
      <scheme val="minor"/>
    </font>
    <font>
      <i/>
      <sz val="10"/>
      <color theme="3"/>
      <name val="Aptos Narrow"/>
      <family val="2"/>
      <scheme val="minor"/>
    </font>
    <font>
      <i/>
      <sz val="10"/>
      <color theme="5"/>
      <name val="Aptos Narrow"/>
      <family val="2"/>
      <scheme val="minor"/>
    </font>
    <font>
      <i/>
      <sz val="10"/>
      <color theme="9"/>
      <name val="Aptos Narrow"/>
      <family val="2"/>
      <scheme val="minor"/>
    </font>
    <font>
      <b/>
      <sz val="8"/>
      <name val="Aptos Narrow"/>
      <family val="2"/>
      <scheme val="minor"/>
    </font>
    <font>
      <sz val="8"/>
      <name val="Aptos Narrow"/>
      <family val="2"/>
      <scheme val="minor"/>
    </font>
    <font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6"/>
      <name val="Aptos Narrow"/>
      <family val="2"/>
      <scheme val="minor"/>
    </font>
    <font>
      <b/>
      <sz val="10"/>
      <color indexed="57"/>
      <name val="Aptos Narrow"/>
      <family val="2"/>
      <scheme val="minor"/>
    </font>
    <font>
      <b/>
      <sz val="10"/>
      <name val="Aptos Narrow"/>
      <family val="2"/>
      <scheme val="minor"/>
    </font>
    <font>
      <b/>
      <sz val="18"/>
      <color indexed="57"/>
      <name val="Aptos Narrow"/>
      <family val="2"/>
      <scheme val="minor"/>
    </font>
    <font>
      <sz val="18"/>
      <color theme="9" tint="-0.499984740745262"/>
      <name val="Aptos Narrow"/>
      <family val="2"/>
      <scheme val="minor"/>
    </font>
    <font>
      <sz val="11"/>
      <color theme="3"/>
      <name val="Aptos Narrow"/>
      <family val="2"/>
      <scheme val="minor"/>
    </font>
    <font>
      <sz val="12"/>
      <color rgb="FFFF0000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indexed="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23">
    <xf numFmtId="0" fontId="0" fillId="0" borderId="0"/>
    <xf numFmtId="164" fontId="3" fillId="3" borderId="1"/>
    <xf numFmtId="10" fontId="4" fillId="4" borderId="2" applyNumberFormat="0">
      <alignment horizontal="center"/>
    </xf>
    <xf numFmtId="3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>
      <protection locked="0"/>
    </xf>
    <xf numFmtId="0" fontId="4" fillId="2" borderId="3" applyNumberFormat="0" applyBorder="0" applyAlignment="0">
      <alignment horizontal="right"/>
    </xf>
    <xf numFmtId="0" fontId="4" fillId="5" borderId="0" applyAlignment="0"/>
    <xf numFmtId="0" fontId="4" fillId="6" borderId="0"/>
    <xf numFmtId="0" fontId="2" fillId="3" borderId="0" applyNumberFormat="0" applyFont="0" applyBorder="0" applyAlignment="0" applyProtection="0"/>
    <xf numFmtId="0" fontId="4" fillId="7" borderId="4"/>
    <xf numFmtId="0" fontId="5" fillId="0" borderId="5" applyBorder="0">
      <alignment vertical="center"/>
    </xf>
    <xf numFmtId="0" fontId="4" fillId="0" borderId="0"/>
    <xf numFmtId="0" fontId="6" fillId="8" borderId="0">
      <alignment horizontal="center"/>
    </xf>
    <xf numFmtId="0" fontId="4" fillId="9" borderId="3" applyBorder="0">
      <alignment horizontal="center"/>
    </xf>
    <xf numFmtId="0" fontId="2" fillId="0" borderId="0"/>
    <xf numFmtId="0" fontId="7" fillId="10" borderId="0">
      <alignment horizontal="centerContinuous"/>
    </xf>
    <xf numFmtId="0" fontId="8" fillId="11" borderId="6"/>
    <xf numFmtId="0" fontId="9" fillId="11" borderId="6"/>
    <xf numFmtId="0" fontId="4" fillId="7" borderId="2" applyAlignment="0"/>
    <xf numFmtId="0" fontId="10" fillId="3" borderId="0">
      <alignment horizontal="center"/>
    </xf>
    <xf numFmtId="0" fontId="1" fillId="0" borderId="0"/>
  </cellStyleXfs>
  <cellXfs count="56">
    <xf numFmtId="0" fontId="0" fillId="0" borderId="0" xfId="0"/>
    <xf numFmtId="0" fontId="11" fillId="16" borderId="8" xfId="22" applyFont="1" applyFill="1" applyBorder="1" applyAlignment="1">
      <alignment vertical="center"/>
    </xf>
    <xf numFmtId="0" fontId="11" fillId="16" borderId="8" xfId="22" applyFont="1" applyFill="1" applyBorder="1" applyAlignment="1">
      <alignment horizontal="center" vertical="center"/>
    </xf>
    <xf numFmtId="0" fontId="17" fillId="15" borderId="0" xfId="0" applyFont="1" applyFill="1" applyAlignment="1">
      <alignment vertical="center"/>
    </xf>
    <xf numFmtId="0" fontId="22" fillId="16" borderId="9" xfId="0" applyFont="1" applyFill="1" applyBorder="1" applyAlignment="1">
      <alignment vertical="center"/>
    </xf>
    <xf numFmtId="0" fontId="22" fillId="16" borderId="9" xfId="0" applyFont="1" applyFill="1" applyBorder="1" applyAlignment="1">
      <alignment horizontal="center" vertical="center"/>
    </xf>
    <xf numFmtId="0" fontId="31" fillId="12" borderId="0" xfId="16" applyFont="1" applyFill="1"/>
    <xf numFmtId="11" fontId="31" fillId="12" borderId="0" xfId="16" applyNumberFormat="1" applyFont="1" applyFill="1"/>
    <xf numFmtId="0" fontId="17" fillId="15" borderId="0" xfId="16" applyFont="1" applyFill="1"/>
    <xf numFmtId="0" fontId="31" fillId="15" borderId="0" xfId="16" applyFont="1" applyFill="1"/>
    <xf numFmtId="0" fontId="32" fillId="15" borderId="0" xfId="16" applyFont="1" applyFill="1" applyAlignment="1">
      <alignment horizontal="centerContinuous"/>
    </xf>
    <xf numFmtId="0" fontId="31" fillId="15" borderId="0" xfId="16" applyFont="1" applyFill="1" applyAlignment="1">
      <alignment horizontal="centerContinuous"/>
    </xf>
    <xf numFmtId="0" fontId="33" fillId="15" borderId="0" xfId="16" applyFont="1" applyFill="1" applyAlignment="1">
      <alignment horizontal="centerContinuous"/>
    </xf>
    <xf numFmtId="0" fontId="34" fillId="15" borderId="0" xfId="16" applyFont="1" applyFill="1" applyAlignment="1">
      <alignment horizontal="centerContinuous"/>
    </xf>
    <xf numFmtId="0" fontId="35" fillId="15" borderId="0" xfId="16" quotePrefix="1" applyFont="1" applyFill="1" applyAlignment="1">
      <alignment horizontal="centerContinuous"/>
    </xf>
    <xf numFmtId="0" fontId="37" fillId="15" borderId="0" xfId="16" quotePrefix="1" applyFont="1" applyFill="1" applyAlignment="1">
      <alignment horizontal="centerContinuous"/>
    </xf>
    <xf numFmtId="11" fontId="31" fillId="15" borderId="0" xfId="16" applyNumberFormat="1" applyFont="1" applyFill="1"/>
    <xf numFmtId="0" fontId="31" fillId="15" borderId="0" xfId="16" applyFont="1" applyFill="1" applyAlignment="1">
      <alignment vertical="top"/>
    </xf>
    <xf numFmtId="0" fontId="21" fillId="17" borderId="0" xfId="16" applyFont="1" applyFill="1" applyAlignment="1">
      <alignment horizontal="centerContinuous"/>
    </xf>
    <xf numFmtId="0" fontId="31" fillId="17" borderId="0" xfId="16" applyFont="1" applyFill="1"/>
    <xf numFmtId="0" fontId="16" fillId="15" borderId="0" xfId="16" applyFont="1" applyFill="1" applyAlignment="1">
      <alignment horizontal="centerContinuous"/>
    </xf>
    <xf numFmtId="4" fontId="17" fillId="15" borderId="0" xfId="0" applyNumberFormat="1" applyFont="1" applyFill="1" applyAlignment="1">
      <alignment vertical="center"/>
    </xf>
    <xf numFmtId="0" fontId="11" fillId="13" borderId="10" xfId="22" applyFont="1" applyFill="1" applyBorder="1" applyAlignment="1">
      <alignment horizontal="left" vertical="center" wrapText="1"/>
    </xf>
    <xf numFmtId="0" fontId="11" fillId="13" borderId="10" xfId="22" applyFont="1" applyFill="1" applyBorder="1" applyAlignment="1">
      <alignment horizontal="center" vertical="center" wrapText="1"/>
    </xf>
    <xf numFmtId="0" fontId="13" fillId="15" borderId="0" xfId="0" applyFont="1" applyFill="1" applyAlignment="1">
      <alignment vertical="center"/>
    </xf>
    <xf numFmtId="0" fontId="16" fillId="15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18" borderId="7" xfId="0" applyFont="1" applyFill="1" applyBorder="1" applyAlignment="1" applyProtection="1">
      <alignment vertical="center"/>
      <protection locked="0"/>
    </xf>
    <xf numFmtId="165" fontId="2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vertical="center"/>
    </xf>
    <xf numFmtId="0" fontId="16" fillId="15" borderId="0" xfId="0" applyFont="1" applyFill="1" applyAlignment="1">
      <alignment horizontal="center" vertical="center"/>
    </xf>
    <xf numFmtId="4" fontId="16" fillId="18" borderId="7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4" fontId="16" fillId="0" borderId="0" xfId="5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7" fontId="16" fillId="0" borderId="9" xfId="0" applyNumberFormat="1" applyFont="1" applyBorder="1" applyAlignment="1">
      <alignment vertical="center"/>
    </xf>
    <xf numFmtId="3" fontId="16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14" fontId="16" fillId="0" borderId="9" xfId="0" applyNumberFormat="1" applyFont="1" applyBorder="1" applyAlignment="1">
      <alignment vertical="center"/>
    </xf>
    <xf numFmtId="167" fontId="16" fillId="0" borderId="0" xfId="0" applyNumberFormat="1" applyFont="1" applyAlignment="1">
      <alignment vertical="center"/>
    </xf>
    <xf numFmtId="168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0" fontId="1" fillId="0" borderId="0" xfId="22" applyAlignment="1">
      <alignment vertical="center"/>
    </xf>
    <xf numFmtId="0" fontId="1" fillId="0" borderId="8" xfId="22" applyBorder="1" applyAlignment="1">
      <alignment vertical="center"/>
    </xf>
    <xf numFmtId="170" fontId="1" fillId="0" borderId="8" xfId="22" applyNumberFormat="1" applyBorder="1" applyAlignment="1">
      <alignment vertical="center"/>
    </xf>
    <xf numFmtId="169" fontId="1" fillId="0" borderId="8" xfId="22" applyNumberFormat="1" applyBorder="1" applyAlignment="1">
      <alignment vertical="center"/>
    </xf>
    <xf numFmtId="0" fontId="12" fillId="14" borderId="10" xfId="22" applyFont="1" applyFill="1" applyBorder="1" applyAlignment="1">
      <alignment vertical="center"/>
    </xf>
    <xf numFmtId="0" fontId="39" fillId="18" borderId="10" xfId="22" applyFont="1" applyFill="1" applyBorder="1" applyAlignment="1">
      <alignment vertical="center"/>
    </xf>
    <xf numFmtId="165" fontId="30" fillId="0" borderId="10" xfId="0" applyNumberFormat="1" applyFont="1" applyBorder="1" applyAlignment="1">
      <alignment horizontal="left" vertical="center"/>
    </xf>
    <xf numFmtId="164" fontId="39" fillId="18" borderId="10" xfId="22" applyNumberFormat="1" applyFont="1" applyFill="1" applyBorder="1" applyAlignment="1">
      <alignment vertical="center"/>
    </xf>
    <xf numFmtId="169" fontId="39" fillId="18" borderId="10" xfId="22" applyNumberFormat="1" applyFont="1" applyFill="1" applyBorder="1" applyAlignment="1">
      <alignment vertical="center"/>
    </xf>
    <xf numFmtId="165" fontId="30" fillId="0" borderId="0" xfId="0" applyNumberFormat="1" applyFont="1" applyAlignment="1">
      <alignment horizontal="left" vertical="center"/>
    </xf>
    <xf numFmtId="165" fontId="40" fillId="0" borderId="0" xfId="0" applyNumberFormat="1" applyFont="1" applyAlignment="1">
      <alignment horizontal="left" vertical="center"/>
    </xf>
    <xf numFmtId="0" fontId="20" fillId="15" borderId="0" xfId="0" applyFont="1" applyFill="1" applyAlignment="1">
      <alignment horizontal="left" vertical="center" wrapText="1"/>
    </xf>
  </cellXfs>
  <cellStyles count="23">
    <cellStyle name="Auswertung" xfId="1" xr:uid="{00000000-0005-0000-0000-000000000000}"/>
    <cellStyle name="Beträge" xfId="2" xr:uid="{00000000-0005-0000-0000-000001000000}"/>
    <cellStyle name="Comma [0]" xfId="3" xr:uid="{00000000-0005-0000-0000-000002000000}"/>
    <cellStyle name="Currency [0]" xfId="4" xr:uid="{00000000-0005-0000-0000-000003000000}"/>
    <cellStyle name="Eingabeberreich" xfId="6" xr:uid="{00000000-0005-0000-0000-000004000000}"/>
    <cellStyle name="Ergebnisse" xfId="7" xr:uid="{00000000-0005-0000-0000-000005000000}"/>
    <cellStyle name="Erläuterung" xfId="8" xr:uid="{00000000-0005-0000-0000-000006000000}"/>
    <cellStyle name="Komma" xfId="5" builtinId="3"/>
    <cellStyle name="Leerzelle" xfId="9" xr:uid="{00000000-0005-0000-0000-000008000000}"/>
    <cellStyle name="Leicht" xfId="10" xr:uid="{00000000-0005-0000-0000-000009000000}"/>
    <cellStyle name="Makrocode" xfId="11" xr:uid="{00000000-0005-0000-0000-00000A000000}"/>
    <cellStyle name="Mitte" xfId="12" xr:uid="{00000000-0005-0000-0000-00000B000000}"/>
    <cellStyle name="Normal_Accounts" xfId="13" xr:uid="{00000000-0005-0000-0000-00000C000000}"/>
    <cellStyle name="Spaltenkopf" xfId="14" xr:uid="{00000000-0005-0000-0000-00000D000000}"/>
    <cellStyle name="Spaltentitel" xfId="15" xr:uid="{00000000-0005-0000-0000-00000E000000}"/>
    <cellStyle name="Standard" xfId="0" builtinId="0"/>
    <cellStyle name="Standard 2" xfId="22" xr:uid="{00000000-0005-0000-0000-000010000000}"/>
    <cellStyle name="Standard_Information" xfId="16" xr:uid="{00000000-0005-0000-0000-000011000000}"/>
    <cellStyle name="Titel" xfId="17" xr:uid="{00000000-0005-0000-0000-000012000000}"/>
    <cellStyle name="Überschrift" xfId="18" builtinId="15" customBuiltin="1"/>
    <cellStyle name="Überschrift, groß" xfId="19" xr:uid="{00000000-0005-0000-0000-000014000000}"/>
    <cellStyle name="Zeilenkopf" xfId="20" xr:uid="{00000000-0005-0000-0000-000015000000}"/>
    <cellStyle name="Zeilen-Spaltenkopf" xfId="21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22</xdr:row>
      <xdr:rowOff>47625</xdr:rowOff>
    </xdr:from>
    <xdr:to>
      <xdr:col>1</xdr:col>
      <xdr:colOff>390525</xdr:colOff>
      <xdr:row>24</xdr:row>
      <xdr:rowOff>76200</xdr:rowOff>
    </xdr:to>
    <xdr:pic>
      <xdr:nvPicPr>
        <xdr:cNvPr id="3" name="Grafik 2" descr="lastilippuner_smal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4257675"/>
          <a:ext cx="333375" cy="3333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showGridLines="0" showRowColHeaders="0" tabSelected="1" zoomScale="150" zoomScaleNormal="150" workbookViewId="0"/>
  </sheetViews>
  <sheetFormatPr baseColWidth="10" defaultColWidth="11.44140625" defaultRowHeight="13.8" x14ac:dyDescent="0.3"/>
  <cols>
    <col min="1" max="1" width="8.5546875" style="6" customWidth="1"/>
    <col min="2" max="2" width="72.109375" style="6" customWidth="1"/>
    <col min="3" max="16384" width="11.44140625" style="6"/>
  </cols>
  <sheetData>
    <row r="1" spans="1:4" s="19" customFormat="1" ht="15.6" x14ac:dyDescent="0.3">
      <c r="A1" s="18"/>
      <c r="B1" s="18"/>
      <c r="C1" s="18"/>
      <c r="D1" s="18"/>
    </row>
    <row r="2" spans="1:4" x14ac:dyDescent="0.3">
      <c r="A2" s="8"/>
      <c r="B2" s="9"/>
      <c r="C2" s="9"/>
      <c r="D2" s="9"/>
    </row>
    <row r="3" spans="1:4" ht="18" x14ac:dyDescent="0.35">
      <c r="A3" s="10" t="s">
        <v>404</v>
      </c>
      <c r="B3" s="20"/>
      <c r="C3" s="9"/>
      <c r="D3" s="9"/>
    </row>
    <row r="4" spans="1:4" ht="18" x14ac:dyDescent="0.35">
      <c r="A4" s="12"/>
      <c r="B4" s="11"/>
      <c r="C4" s="9"/>
      <c r="D4" s="9"/>
    </row>
    <row r="5" spans="1:4" ht="21" x14ac:dyDescent="0.4">
      <c r="A5" s="13" t="s">
        <v>402</v>
      </c>
      <c r="B5" s="11"/>
      <c r="C5" s="9"/>
      <c r="D5" s="9"/>
    </row>
    <row r="6" spans="1:4" x14ac:dyDescent="0.3">
      <c r="A6" s="9"/>
      <c r="B6" s="9"/>
      <c r="C6" s="9"/>
      <c r="D6" s="9"/>
    </row>
    <row r="7" spans="1:4" ht="23.4" x14ac:dyDescent="0.45">
      <c r="A7" s="14" t="s">
        <v>406</v>
      </c>
      <c r="B7" s="15"/>
      <c r="C7" s="9"/>
      <c r="D7" s="9"/>
    </row>
    <row r="8" spans="1:4" ht="23.4" x14ac:dyDescent="0.45">
      <c r="A8" s="14" t="s">
        <v>409</v>
      </c>
      <c r="B8" s="15"/>
      <c r="C8" s="9"/>
      <c r="D8" s="9"/>
    </row>
    <row r="9" spans="1:4" ht="23.4" x14ac:dyDescent="0.45">
      <c r="A9" s="14" t="s">
        <v>412</v>
      </c>
      <c r="B9" s="15"/>
      <c r="C9" s="9"/>
      <c r="D9" s="9"/>
    </row>
    <row r="10" spans="1:4" x14ac:dyDescent="0.3">
      <c r="A10" s="9"/>
      <c r="B10" s="9"/>
      <c r="C10" s="9"/>
      <c r="D10" s="9"/>
    </row>
    <row r="11" spans="1:4" x14ac:dyDescent="0.3">
      <c r="A11" s="9"/>
      <c r="B11" s="9" t="s">
        <v>541</v>
      </c>
      <c r="C11" s="9"/>
      <c r="D11" s="9"/>
    </row>
    <row r="12" spans="1:4" x14ac:dyDescent="0.3">
      <c r="A12" s="9"/>
      <c r="B12" s="8" t="s">
        <v>410</v>
      </c>
      <c r="C12" s="9"/>
      <c r="D12" s="9"/>
    </row>
    <row r="13" spans="1:4" x14ac:dyDescent="0.3">
      <c r="A13" s="9"/>
      <c r="B13" s="9"/>
      <c r="C13" s="9"/>
      <c r="D13" s="9"/>
    </row>
    <row r="14" spans="1:4" x14ac:dyDescent="0.3">
      <c r="A14" s="9"/>
      <c r="B14" s="9" t="s">
        <v>542</v>
      </c>
      <c r="C14" s="9"/>
      <c r="D14" s="9"/>
    </row>
    <row r="15" spans="1:4" x14ac:dyDescent="0.3">
      <c r="A15" s="9"/>
      <c r="B15" s="9" t="s">
        <v>407</v>
      </c>
      <c r="C15" s="9"/>
      <c r="D15" s="9"/>
    </row>
    <row r="16" spans="1:4" x14ac:dyDescent="0.3">
      <c r="A16" s="9"/>
      <c r="B16" s="9" t="s">
        <v>408</v>
      </c>
      <c r="C16" s="9"/>
      <c r="D16" s="9"/>
    </row>
    <row r="17" spans="1:4" x14ac:dyDescent="0.3">
      <c r="A17" s="9"/>
      <c r="B17" s="9"/>
      <c r="C17" s="9"/>
      <c r="D17" s="9"/>
    </row>
    <row r="18" spans="1:4" x14ac:dyDescent="0.3">
      <c r="A18" s="9"/>
      <c r="B18" s="9" t="s">
        <v>543</v>
      </c>
      <c r="C18" s="9"/>
      <c r="D18" s="9"/>
    </row>
    <row r="19" spans="1:4" s="7" customFormat="1" x14ac:dyDescent="0.3">
      <c r="A19" s="16"/>
      <c r="B19" s="16"/>
      <c r="C19" s="16"/>
      <c r="D19" s="16"/>
    </row>
    <row r="20" spans="1:4" x14ac:dyDescent="0.3">
      <c r="A20" s="9"/>
      <c r="B20" s="17" t="s">
        <v>550</v>
      </c>
      <c r="C20" s="9"/>
      <c r="D20" s="9"/>
    </row>
    <row r="21" spans="1:4" x14ac:dyDescent="0.3">
      <c r="A21" s="9"/>
      <c r="B21" s="17"/>
      <c r="C21" s="9"/>
      <c r="D21" s="9"/>
    </row>
    <row r="22" spans="1:4" x14ac:dyDescent="0.3">
      <c r="A22" s="9"/>
      <c r="B22" s="8" t="s">
        <v>403</v>
      </c>
      <c r="C22" s="9"/>
      <c r="D22" s="9"/>
    </row>
    <row r="23" spans="1:4" x14ac:dyDescent="0.3">
      <c r="A23" s="9"/>
      <c r="B23" s="9"/>
      <c r="C23" s="9"/>
      <c r="D23" s="9"/>
    </row>
    <row r="24" spans="1:4" x14ac:dyDescent="0.3">
      <c r="A24" s="9"/>
      <c r="B24" s="9"/>
      <c r="C24" s="9"/>
      <c r="D24" s="9"/>
    </row>
    <row r="25" spans="1:4" x14ac:dyDescent="0.3">
      <c r="A25" s="9"/>
      <c r="B25" s="9"/>
      <c r="C25" s="9"/>
      <c r="D25" s="9"/>
    </row>
    <row r="26" spans="1:4" x14ac:dyDescent="0.3">
      <c r="A26" s="9"/>
      <c r="B26" s="9"/>
      <c r="C26" s="9"/>
      <c r="D26" s="9"/>
    </row>
    <row r="43" spans="2:2" x14ac:dyDescent="0.3">
      <c r="B43" s="6" t="s">
        <v>405</v>
      </c>
    </row>
  </sheetData>
  <sheetProtection sheet="1"/>
  <phoneticPr fontId="4" type="noConversion"/>
  <printOptions gridLinesSet="0"/>
  <pageMargins left="0.78740157499999996" right="0.78740157499999996" top="0.984251969" bottom="0.984251969" header="0.51181102300000003" footer="0.51181102300000003"/>
  <pageSetup paperSize="9" orientation="portrait" horizontalDpi="4294967292" verticalDpi="0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8"/>
  <sheetViews>
    <sheetView workbookViewId="0"/>
  </sheetViews>
  <sheetFormatPr baseColWidth="10" defaultColWidth="11.44140625" defaultRowHeight="15.6" x14ac:dyDescent="0.25"/>
  <cols>
    <col min="1" max="1" width="8.21875" style="26" customWidth="1"/>
    <col min="2" max="2" width="20" style="26" customWidth="1"/>
    <col min="3" max="3" width="18.109375" style="26" customWidth="1"/>
    <col min="4" max="4" width="23.44140625" style="26" customWidth="1"/>
    <col min="5" max="5" width="10.44140625" style="26" customWidth="1"/>
    <col min="6" max="6" width="14.21875" style="26" customWidth="1"/>
    <col min="7" max="7" width="16" style="26" customWidth="1"/>
    <col min="8" max="8" width="4.21875" style="26" customWidth="1"/>
    <col min="9" max="9" width="10.77734375" style="26" customWidth="1"/>
    <col min="10" max="10" width="20.109375" style="26" customWidth="1"/>
    <col min="11" max="11" width="11.44140625" style="26"/>
    <col min="12" max="13" width="2.5546875" style="26" hidden="1" customWidth="1"/>
    <col min="14" max="16384" width="11.44140625" style="26"/>
  </cols>
  <sheetData>
    <row r="1" spans="1:13" ht="23.4" x14ac:dyDescent="0.25">
      <c r="A1" s="24" t="s">
        <v>548</v>
      </c>
      <c r="B1" s="25"/>
      <c r="C1" s="25"/>
      <c r="D1" s="25"/>
      <c r="E1" s="25"/>
      <c r="F1" s="3" t="s">
        <v>538</v>
      </c>
      <c r="G1" s="25"/>
      <c r="H1" s="25"/>
      <c r="I1" s="55" t="s">
        <v>411</v>
      </c>
      <c r="J1" s="55"/>
    </row>
    <row r="3" spans="1:13" ht="21.6" customHeight="1" x14ac:dyDescent="0.25">
      <c r="A3" s="26" t="s">
        <v>311</v>
      </c>
      <c r="C3" s="26" t="s">
        <v>31</v>
      </c>
      <c r="D3" s="27"/>
      <c r="E3" s="28" t="str">
        <f>IF(D3="","",IF(D3=L3,1,0))</f>
        <v/>
      </c>
      <c r="H3" s="29" t="s">
        <v>312</v>
      </c>
      <c r="I3" s="26" t="s">
        <v>73</v>
      </c>
      <c r="J3" s="27"/>
      <c r="K3" s="28" t="str">
        <f>IF(J3="","",IF(J3=M3,1,0))</f>
        <v/>
      </c>
      <c r="L3" s="26">
        <f>COUNTIF(C$9:C$158,C3)</f>
        <v>7</v>
      </c>
      <c r="M3" s="26">
        <f>COUNTIF(F$9:F$158,I3)</f>
        <v>8</v>
      </c>
    </row>
    <row r="4" spans="1:13" ht="21.6" customHeight="1" x14ac:dyDescent="0.25">
      <c r="C4" s="26" t="s">
        <v>11</v>
      </c>
      <c r="D4" s="27"/>
      <c r="E4" s="28" t="str">
        <f>IF(D4="","",IF(D4=L4,1,0))</f>
        <v/>
      </c>
      <c r="I4" s="26" t="s">
        <v>212</v>
      </c>
      <c r="J4" s="27"/>
      <c r="K4" s="28" t="str">
        <f>IF(J4="","",IF(J4=M4,1,0))</f>
        <v/>
      </c>
      <c r="L4" s="26">
        <f>COUNTIF(C$9:C$158,C4)</f>
        <v>2</v>
      </c>
      <c r="M4" s="26">
        <f>COUNTIF(F$9:F$158,I4)</f>
        <v>3</v>
      </c>
    </row>
    <row r="5" spans="1:13" ht="21.6" customHeight="1" x14ac:dyDescent="0.25">
      <c r="C5" s="26" t="s">
        <v>55</v>
      </c>
      <c r="D5" s="27"/>
      <c r="E5" s="28" t="str">
        <f>IF(D5="","",IF(D5=L5,1,0))</f>
        <v/>
      </c>
      <c r="I5" s="26" t="s">
        <v>239</v>
      </c>
      <c r="J5" s="27"/>
      <c r="K5" s="28" t="str">
        <f>IF(J5="","",IF(J5=M5,1,0))</f>
        <v/>
      </c>
      <c r="L5" s="26">
        <f>COUNTIF(C$9:C$158,C5)</f>
        <v>4</v>
      </c>
      <c r="M5" s="26">
        <f>COUNTIF(F$9:F$158,I5)</f>
        <v>2</v>
      </c>
    </row>
    <row r="8" spans="1:13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</row>
    <row r="9" spans="1:13" x14ac:dyDescent="0.25">
      <c r="A9" s="30">
        <v>1</v>
      </c>
      <c r="B9" s="30" t="s">
        <v>266</v>
      </c>
      <c r="C9" s="30" t="s">
        <v>267</v>
      </c>
      <c r="D9" s="30" t="s">
        <v>28</v>
      </c>
      <c r="E9" s="30">
        <v>3297</v>
      </c>
      <c r="F9" s="30" t="s">
        <v>33</v>
      </c>
    </row>
    <row r="10" spans="1:13" x14ac:dyDescent="0.25">
      <c r="A10" s="30">
        <v>2</v>
      </c>
      <c r="B10" s="30" t="s">
        <v>255</v>
      </c>
      <c r="C10" s="30" t="s">
        <v>27</v>
      </c>
      <c r="D10" s="30" t="s">
        <v>256</v>
      </c>
      <c r="E10" s="30">
        <v>3604</v>
      </c>
      <c r="F10" s="30" t="s">
        <v>209</v>
      </c>
    </row>
    <row r="11" spans="1:13" x14ac:dyDescent="0.25">
      <c r="A11" s="30">
        <v>3</v>
      </c>
      <c r="B11" s="30" t="s">
        <v>179</v>
      </c>
      <c r="C11" s="30" t="s">
        <v>106</v>
      </c>
      <c r="D11" s="30" t="s">
        <v>180</v>
      </c>
      <c r="E11" s="30">
        <v>4000</v>
      </c>
      <c r="F11" s="30" t="s">
        <v>29</v>
      </c>
    </row>
    <row r="12" spans="1:13" x14ac:dyDescent="0.25">
      <c r="A12" s="30">
        <v>4</v>
      </c>
      <c r="B12" s="30" t="s">
        <v>96</v>
      </c>
      <c r="C12" s="30" t="s">
        <v>97</v>
      </c>
      <c r="D12" s="30" t="s">
        <v>40</v>
      </c>
      <c r="E12" s="30">
        <v>4000</v>
      </c>
      <c r="F12" s="30" t="s">
        <v>29</v>
      </c>
    </row>
    <row r="13" spans="1:13" x14ac:dyDescent="0.25">
      <c r="A13" s="30">
        <v>5</v>
      </c>
      <c r="B13" s="30" t="s">
        <v>204</v>
      </c>
      <c r="C13" s="30" t="s">
        <v>95</v>
      </c>
      <c r="D13" s="30" t="s">
        <v>153</v>
      </c>
      <c r="E13" s="30">
        <v>6000</v>
      </c>
      <c r="F13" s="30" t="s">
        <v>114</v>
      </c>
    </row>
    <row r="14" spans="1:13" x14ac:dyDescent="0.25">
      <c r="A14" s="30">
        <v>6</v>
      </c>
      <c r="B14" s="30" t="s">
        <v>152</v>
      </c>
      <c r="C14" s="30" t="s">
        <v>99</v>
      </c>
      <c r="D14" s="30" t="s">
        <v>153</v>
      </c>
      <c r="E14" s="30">
        <v>8460</v>
      </c>
      <c r="F14" s="30" t="s">
        <v>154</v>
      </c>
    </row>
    <row r="15" spans="1:13" x14ac:dyDescent="0.25">
      <c r="A15" s="30">
        <v>7</v>
      </c>
      <c r="B15" s="30" t="s">
        <v>241</v>
      </c>
      <c r="C15" s="30" t="s">
        <v>23</v>
      </c>
      <c r="D15" s="30" t="s">
        <v>242</v>
      </c>
      <c r="E15" s="30">
        <v>4000</v>
      </c>
      <c r="F15" s="30" t="s">
        <v>29</v>
      </c>
    </row>
    <row r="16" spans="1:13" x14ac:dyDescent="0.25">
      <c r="A16" s="30">
        <v>8</v>
      </c>
      <c r="B16" s="30" t="s">
        <v>190</v>
      </c>
      <c r="C16" s="30" t="s">
        <v>191</v>
      </c>
      <c r="D16" s="30" t="s">
        <v>192</v>
      </c>
      <c r="E16" s="30">
        <v>1950</v>
      </c>
      <c r="F16" s="30" t="s">
        <v>77</v>
      </c>
    </row>
    <row r="17" spans="1:6" x14ac:dyDescent="0.25">
      <c r="A17" s="30">
        <v>9</v>
      </c>
      <c r="B17" s="30" t="s">
        <v>263</v>
      </c>
      <c r="C17" s="30" t="s">
        <v>27</v>
      </c>
      <c r="D17" s="30" t="s">
        <v>264</v>
      </c>
      <c r="E17" s="30">
        <v>9001</v>
      </c>
      <c r="F17" s="30" t="s">
        <v>110</v>
      </c>
    </row>
    <row r="18" spans="1:6" x14ac:dyDescent="0.25">
      <c r="A18" s="30">
        <v>10</v>
      </c>
      <c r="B18" s="30" t="s">
        <v>196</v>
      </c>
      <c r="C18" s="30" t="s">
        <v>67</v>
      </c>
      <c r="D18" s="30" t="s">
        <v>80</v>
      </c>
      <c r="E18" s="30">
        <v>1009</v>
      </c>
      <c r="F18" s="30" t="s">
        <v>13</v>
      </c>
    </row>
    <row r="19" spans="1:6" x14ac:dyDescent="0.25">
      <c r="A19" s="30">
        <v>11</v>
      </c>
      <c r="B19" s="30" t="s">
        <v>288</v>
      </c>
      <c r="C19" s="30" t="s">
        <v>67</v>
      </c>
      <c r="D19" s="30" t="s">
        <v>128</v>
      </c>
      <c r="E19" s="30">
        <v>1006</v>
      </c>
      <c r="F19" s="30" t="s">
        <v>85</v>
      </c>
    </row>
    <row r="20" spans="1:6" x14ac:dyDescent="0.25">
      <c r="A20" s="30">
        <v>12</v>
      </c>
      <c r="B20" s="30" t="s">
        <v>30</v>
      </c>
      <c r="C20" s="30" t="s">
        <v>102</v>
      </c>
      <c r="D20" s="30" t="s">
        <v>138</v>
      </c>
      <c r="E20" s="30">
        <v>4132</v>
      </c>
      <c r="F20" s="30" t="s">
        <v>139</v>
      </c>
    </row>
    <row r="21" spans="1:6" x14ac:dyDescent="0.25">
      <c r="A21" s="30">
        <v>13</v>
      </c>
      <c r="B21" s="30" t="s">
        <v>30</v>
      </c>
      <c r="C21" s="30" t="s">
        <v>31</v>
      </c>
      <c r="D21" s="30" t="s">
        <v>32</v>
      </c>
      <c r="E21" s="30">
        <v>3297</v>
      </c>
      <c r="F21" s="30" t="s">
        <v>33</v>
      </c>
    </row>
    <row r="22" spans="1:6" x14ac:dyDescent="0.25">
      <c r="A22" s="30">
        <v>14</v>
      </c>
      <c r="B22" s="30" t="s">
        <v>30</v>
      </c>
      <c r="C22" s="30" t="s">
        <v>31</v>
      </c>
      <c r="D22" s="30" t="s">
        <v>257</v>
      </c>
      <c r="E22" s="30">
        <v>6010</v>
      </c>
      <c r="F22" s="30" t="s">
        <v>212</v>
      </c>
    </row>
    <row r="23" spans="1:6" x14ac:dyDescent="0.25">
      <c r="A23" s="30">
        <v>15</v>
      </c>
      <c r="B23" s="30" t="s">
        <v>30</v>
      </c>
      <c r="C23" s="30" t="s">
        <v>109</v>
      </c>
      <c r="D23" s="30" t="s">
        <v>142</v>
      </c>
      <c r="E23" s="30">
        <v>3000</v>
      </c>
      <c r="F23" s="30" t="s">
        <v>107</v>
      </c>
    </row>
    <row r="24" spans="1:6" x14ac:dyDescent="0.25">
      <c r="A24" s="30">
        <v>16</v>
      </c>
      <c r="B24" s="30" t="s">
        <v>163</v>
      </c>
      <c r="C24" s="30" t="s">
        <v>71</v>
      </c>
      <c r="D24" s="30" t="s">
        <v>36</v>
      </c>
      <c r="E24" s="30">
        <v>1522</v>
      </c>
      <c r="F24" s="30" t="s">
        <v>21</v>
      </c>
    </row>
    <row r="25" spans="1:6" x14ac:dyDescent="0.25">
      <c r="A25" s="30">
        <v>17</v>
      </c>
      <c r="B25" s="30" t="s">
        <v>188</v>
      </c>
      <c r="C25" s="30" t="s">
        <v>55</v>
      </c>
      <c r="D25" s="30" t="s">
        <v>189</v>
      </c>
      <c r="E25" s="30">
        <v>2502</v>
      </c>
      <c r="F25" s="30" t="s">
        <v>17</v>
      </c>
    </row>
    <row r="26" spans="1:6" x14ac:dyDescent="0.25">
      <c r="A26" s="30">
        <v>18</v>
      </c>
      <c r="B26" s="30" t="s">
        <v>70</v>
      </c>
      <c r="C26" s="30" t="s">
        <v>71</v>
      </c>
      <c r="D26" s="30" t="s">
        <v>72</v>
      </c>
      <c r="E26" s="30">
        <v>1110</v>
      </c>
      <c r="F26" s="30" t="s">
        <v>73</v>
      </c>
    </row>
    <row r="27" spans="1:6" x14ac:dyDescent="0.25">
      <c r="A27" s="30">
        <v>19</v>
      </c>
      <c r="B27" s="30" t="s">
        <v>70</v>
      </c>
      <c r="C27" s="30" t="s">
        <v>83</v>
      </c>
      <c r="D27" s="30" t="s">
        <v>219</v>
      </c>
      <c r="E27" s="30">
        <v>1110</v>
      </c>
      <c r="F27" s="30" t="s">
        <v>73</v>
      </c>
    </row>
    <row r="28" spans="1:6" x14ac:dyDescent="0.25">
      <c r="A28" s="30">
        <v>20</v>
      </c>
      <c r="B28" s="30" t="s">
        <v>123</v>
      </c>
      <c r="C28" s="30" t="s">
        <v>59</v>
      </c>
      <c r="D28" s="30" t="s">
        <v>124</v>
      </c>
      <c r="E28" s="30">
        <v>1950</v>
      </c>
      <c r="F28" s="30" t="s">
        <v>77</v>
      </c>
    </row>
    <row r="29" spans="1:6" x14ac:dyDescent="0.25">
      <c r="A29" s="30">
        <v>21</v>
      </c>
      <c r="B29" s="30" t="s">
        <v>82</v>
      </c>
      <c r="C29" s="30" t="s">
        <v>83</v>
      </c>
      <c r="D29" s="30" t="s">
        <v>84</v>
      </c>
      <c r="E29" s="30">
        <v>1006</v>
      </c>
      <c r="F29" s="30" t="s">
        <v>85</v>
      </c>
    </row>
    <row r="30" spans="1:6" x14ac:dyDescent="0.25">
      <c r="A30" s="30">
        <v>22</v>
      </c>
      <c r="B30" s="30" t="s">
        <v>82</v>
      </c>
      <c r="C30" s="30" t="s">
        <v>75</v>
      </c>
      <c r="D30" s="30" t="s">
        <v>128</v>
      </c>
      <c r="E30" s="30">
        <v>1950</v>
      </c>
      <c r="F30" s="30" t="s">
        <v>77</v>
      </c>
    </row>
    <row r="31" spans="1:6" x14ac:dyDescent="0.25">
      <c r="A31" s="30">
        <v>23</v>
      </c>
      <c r="B31" s="30" t="s">
        <v>169</v>
      </c>
      <c r="C31" s="30" t="s">
        <v>59</v>
      </c>
      <c r="D31" s="30" t="s">
        <v>56</v>
      </c>
      <c r="E31" s="30">
        <v>2502</v>
      </c>
      <c r="F31" s="30" t="s">
        <v>17</v>
      </c>
    </row>
    <row r="32" spans="1:6" x14ac:dyDescent="0.25">
      <c r="A32" s="30">
        <v>24</v>
      </c>
      <c r="B32" s="30" t="s">
        <v>145</v>
      </c>
      <c r="C32" s="30" t="s">
        <v>71</v>
      </c>
      <c r="D32" s="30" t="s">
        <v>146</v>
      </c>
      <c r="E32" s="30">
        <v>2502</v>
      </c>
      <c r="F32" s="30" t="s">
        <v>17</v>
      </c>
    </row>
    <row r="33" spans="1:6" x14ac:dyDescent="0.25">
      <c r="A33" s="30">
        <v>25</v>
      </c>
      <c r="B33" s="30" t="s">
        <v>160</v>
      </c>
      <c r="C33" s="30" t="s">
        <v>83</v>
      </c>
      <c r="D33" s="30" t="s">
        <v>231</v>
      </c>
      <c r="E33" s="30">
        <v>1006</v>
      </c>
      <c r="F33" s="30" t="s">
        <v>85</v>
      </c>
    </row>
    <row r="34" spans="1:6" x14ac:dyDescent="0.25">
      <c r="A34" s="30">
        <v>26</v>
      </c>
      <c r="B34" s="30" t="s">
        <v>160</v>
      </c>
      <c r="C34" s="30" t="s">
        <v>59</v>
      </c>
      <c r="D34" s="30" t="s">
        <v>76</v>
      </c>
      <c r="E34" s="30">
        <v>1260</v>
      </c>
      <c r="F34" s="30" t="s">
        <v>69</v>
      </c>
    </row>
    <row r="35" spans="1:6" x14ac:dyDescent="0.25">
      <c r="A35" s="30">
        <v>27</v>
      </c>
      <c r="B35" s="30" t="s">
        <v>170</v>
      </c>
      <c r="C35" s="30" t="s">
        <v>91</v>
      </c>
      <c r="D35" s="30" t="s">
        <v>171</v>
      </c>
      <c r="E35" s="30">
        <v>1349</v>
      </c>
      <c r="F35" s="30" t="s">
        <v>172</v>
      </c>
    </row>
    <row r="36" spans="1:6" x14ac:dyDescent="0.25">
      <c r="A36" s="30">
        <v>28</v>
      </c>
      <c r="B36" s="30" t="s">
        <v>162</v>
      </c>
      <c r="C36" s="30" t="s">
        <v>67</v>
      </c>
      <c r="D36" s="30" t="s">
        <v>16</v>
      </c>
      <c r="E36" s="30">
        <v>2502</v>
      </c>
      <c r="F36" s="30" t="s">
        <v>17</v>
      </c>
    </row>
    <row r="37" spans="1:6" x14ac:dyDescent="0.25">
      <c r="A37" s="30">
        <v>29</v>
      </c>
      <c r="B37" s="30" t="s">
        <v>167</v>
      </c>
      <c r="C37" s="30" t="s">
        <v>75</v>
      </c>
      <c r="D37" s="30" t="s">
        <v>80</v>
      </c>
      <c r="E37" s="30">
        <v>1006</v>
      </c>
      <c r="F37" s="30" t="s">
        <v>85</v>
      </c>
    </row>
    <row r="38" spans="1:6" x14ac:dyDescent="0.25">
      <c r="A38" s="30">
        <v>30</v>
      </c>
      <c r="B38" s="30" t="s">
        <v>281</v>
      </c>
      <c r="C38" s="30" t="s">
        <v>63</v>
      </c>
      <c r="D38" s="30" t="s">
        <v>282</v>
      </c>
      <c r="E38" s="30">
        <v>1111</v>
      </c>
      <c r="F38" s="30" t="s">
        <v>283</v>
      </c>
    </row>
    <row r="39" spans="1:6" x14ac:dyDescent="0.25">
      <c r="A39" s="30">
        <v>31</v>
      </c>
      <c r="B39" s="30" t="s">
        <v>125</v>
      </c>
      <c r="C39" s="30" t="s">
        <v>63</v>
      </c>
      <c r="D39" s="30" t="s">
        <v>126</v>
      </c>
      <c r="E39" s="30">
        <v>1009</v>
      </c>
      <c r="F39" s="30" t="s">
        <v>13</v>
      </c>
    </row>
    <row r="40" spans="1:6" x14ac:dyDescent="0.25">
      <c r="A40" s="30">
        <v>32</v>
      </c>
      <c r="B40" s="30" t="s">
        <v>229</v>
      </c>
      <c r="C40" s="30" t="s">
        <v>79</v>
      </c>
      <c r="D40" s="30" t="s">
        <v>230</v>
      </c>
      <c r="E40" s="30">
        <v>1950</v>
      </c>
      <c r="F40" s="30" t="s">
        <v>77</v>
      </c>
    </row>
    <row r="41" spans="1:6" x14ac:dyDescent="0.25">
      <c r="A41" s="30">
        <v>33</v>
      </c>
      <c r="B41" s="30" t="s">
        <v>308</v>
      </c>
      <c r="C41" s="30" t="s">
        <v>309</v>
      </c>
      <c r="D41" s="30" t="s">
        <v>310</v>
      </c>
      <c r="E41" s="30">
        <v>1110</v>
      </c>
      <c r="F41" s="30" t="s">
        <v>73</v>
      </c>
    </row>
    <row r="42" spans="1:6" x14ac:dyDescent="0.25">
      <c r="A42" s="30">
        <v>34</v>
      </c>
      <c r="B42" s="30" t="s">
        <v>46</v>
      </c>
      <c r="C42" s="30" t="s">
        <v>47</v>
      </c>
      <c r="D42" s="30" t="s">
        <v>48</v>
      </c>
      <c r="E42" s="30">
        <v>1099</v>
      </c>
      <c r="F42" s="30" t="s">
        <v>49</v>
      </c>
    </row>
    <row r="43" spans="1:6" x14ac:dyDescent="0.25">
      <c r="A43" s="30">
        <v>35</v>
      </c>
      <c r="B43" s="30" t="s">
        <v>286</v>
      </c>
      <c r="C43" s="30" t="s">
        <v>59</v>
      </c>
      <c r="D43" s="30" t="s">
        <v>287</v>
      </c>
      <c r="E43" s="30">
        <v>1522</v>
      </c>
      <c r="F43" s="30" t="s">
        <v>21</v>
      </c>
    </row>
    <row r="44" spans="1:6" x14ac:dyDescent="0.25">
      <c r="A44" s="30">
        <v>36</v>
      </c>
      <c r="B44" s="30" t="s">
        <v>161</v>
      </c>
      <c r="C44" s="30" t="s">
        <v>63</v>
      </c>
      <c r="D44" s="30" t="s">
        <v>12</v>
      </c>
      <c r="E44" s="30">
        <v>1110</v>
      </c>
      <c r="F44" s="30" t="s">
        <v>73</v>
      </c>
    </row>
    <row r="45" spans="1:6" x14ac:dyDescent="0.25">
      <c r="A45" s="30">
        <v>37</v>
      </c>
      <c r="B45" s="30" t="s">
        <v>272</v>
      </c>
      <c r="C45" s="30" t="s">
        <v>63</v>
      </c>
      <c r="D45" s="30" t="s">
        <v>273</v>
      </c>
      <c r="E45" s="30">
        <v>1110</v>
      </c>
      <c r="F45" s="30" t="s">
        <v>73</v>
      </c>
    </row>
    <row r="46" spans="1:6" x14ac:dyDescent="0.25">
      <c r="A46" s="30">
        <v>38</v>
      </c>
      <c r="B46" s="30" t="s">
        <v>215</v>
      </c>
      <c r="C46" s="30" t="s">
        <v>75</v>
      </c>
      <c r="D46" s="30" t="s">
        <v>76</v>
      </c>
      <c r="E46" s="30">
        <v>1723</v>
      </c>
      <c r="F46" s="30" t="s">
        <v>216</v>
      </c>
    </row>
    <row r="47" spans="1:6" x14ac:dyDescent="0.25">
      <c r="A47" s="30">
        <v>39</v>
      </c>
      <c r="B47" s="30" t="s">
        <v>148</v>
      </c>
      <c r="C47" s="30" t="s">
        <v>75</v>
      </c>
      <c r="D47" s="30" t="s">
        <v>84</v>
      </c>
      <c r="E47" s="30">
        <v>1950</v>
      </c>
      <c r="F47" s="30" t="s">
        <v>77</v>
      </c>
    </row>
    <row r="48" spans="1:6" x14ac:dyDescent="0.25">
      <c r="A48" s="30">
        <v>40</v>
      </c>
      <c r="B48" s="30" t="s">
        <v>148</v>
      </c>
      <c r="C48" s="30" t="s">
        <v>59</v>
      </c>
      <c r="D48" s="30" t="s">
        <v>68</v>
      </c>
      <c r="E48" s="30">
        <v>1400</v>
      </c>
      <c r="F48" s="30" t="s">
        <v>81</v>
      </c>
    </row>
    <row r="49" spans="1:6" x14ac:dyDescent="0.25">
      <c r="A49" s="30">
        <v>41</v>
      </c>
      <c r="B49" s="30" t="s">
        <v>111</v>
      </c>
      <c r="C49" s="30" t="s">
        <v>11</v>
      </c>
      <c r="D49" s="30" t="s">
        <v>268</v>
      </c>
      <c r="E49" s="30">
        <v>6968</v>
      </c>
      <c r="F49" s="30" t="s">
        <v>269</v>
      </c>
    </row>
    <row r="50" spans="1:6" x14ac:dyDescent="0.25">
      <c r="A50" s="30">
        <v>42</v>
      </c>
      <c r="B50" s="30" t="s">
        <v>111</v>
      </c>
      <c r="C50" s="30" t="s">
        <v>220</v>
      </c>
      <c r="D50" s="30" t="s">
        <v>221</v>
      </c>
      <c r="E50" s="30">
        <v>1400</v>
      </c>
      <c r="F50" s="30" t="s">
        <v>81</v>
      </c>
    </row>
    <row r="51" spans="1:6" x14ac:dyDescent="0.25">
      <c r="A51" s="30">
        <v>43</v>
      </c>
      <c r="B51" s="30" t="s">
        <v>111</v>
      </c>
      <c r="C51" s="30" t="s">
        <v>112</v>
      </c>
      <c r="D51" s="30" t="s">
        <v>113</v>
      </c>
      <c r="E51" s="30">
        <v>6000</v>
      </c>
      <c r="F51" s="30" t="s">
        <v>114</v>
      </c>
    </row>
    <row r="52" spans="1:6" x14ac:dyDescent="0.25">
      <c r="A52" s="30">
        <v>44</v>
      </c>
      <c r="B52" s="30" t="s">
        <v>111</v>
      </c>
      <c r="C52" s="30" t="s">
        <v>109</v>
      </c>
      <c r="D52" s="30" t="s">
        <v>211</v>
      </c>
      <c r="E52" s="30">
        <v>6010</v>
      </c>
      <c r="F52" s="30" t="s">
        <v>212</v>
      </c>
    </row>
    <row r="53" spans="1:6" x14ac:dyDescent="0.25">
      <c r="A53" s="30">
        <v>45</v>
      </c>
      <c r="B53" s="30" t="s">
        <v>111</v>
      </c>
      <c r="C53" s="30" t="s">
        <v>300</v>
      </c>
      <c r="D53" s="30" t="s">
        <v>301</v>
      </c>
      <c r="E53" s="30">
        <v>7000</v>
      </c>
      <c r="F53" s="30" t="s">
        <v>166</v>
      </c>
    </row>
    <row r="54" spans="1:6" x14ac:dyDescent="0.25">
      <c r="A54" s="30">
        <v>46</v>
      </c>
      <c r="B54" s="30" t="s">
        <v>111</v>
      </c>
      <c r="C54" s="30" t="s">
        <v>106</v>
      </c>
      <c r="D54" s="30" t="s">
        <v>238</v>
      </c>
      <c r="E54" s="30">
        <v>6830</v>
      </c>
      <c r="F54" s="30" t="s">
        <v>239</v>
      </c>
    </row>
    <row r="55" spans="1:6" x14ac:dyDescent="0.25">
      <c r="A55" s="30">
        <v>47</v>
      </c>
      <c r="B55" s="30" t="s">
        <v>280</v>
      </c>
      <c r="C55" s="30" t="s">
        <v>59</v>
      </c>
      <c r="D55" s="30" t="s">
        <v>12</v>
      </c>
      <c r="E55" s="30">
        <v>1950</v>
      </c>
      <c r="F55" s="30" t="s">
        <v>77</v>
      </c>
    </row>
    <row r="56" spans="1:6" x14ac:dyDescent="0.25">
      <c r="A56" s="30">
        <v>48</v>
      </c>
      <c r="B56" s="30" t="s">
        <v>186</v>
      </c>
      <c r="C56" s="30" t="s">
        <v>83</v>
      </c>
      <c r="D56" s="30" t="s">
        <v>128</v>
      </c>
      <c r="E56" s="30">
        <v>1260</v>
      </c>
      <c r="F56" s="30" t="s">
        <v>69</v>
      </c>
    </row>
    <row r="57" spans="1:6" x14ac:dyDescent="0.25">
      <c r="A57" s="30">
        <v>49</v>
      </c>
      <c r="B57" s="30" t="s">
        <v>168</v>
      </c>
      <c r="C57" s="30" t="s">
        <v>83</v>
      </c>
      <c r="D57" s="30" t="s">
        <v>128</v>
      </c>
      <c r="E57" s="30">
        <v>1009</v>
      </c>
      <c r="F57" s="30" t="s">
        <v>13</v>
      </c>
    </row>
    <row r="58" spans="1:6" x14ac:dyDescent="0.25">
      <c r="A58" s="30">
        <v>50</v>
      </c>
      <c r="B58" s="30" t="s">
        <v>78</v>
      </c>
      <c r="C58" s="30" t="s">
        <v>79</v>
      </c>
      <c r="D58" s="30" t="s">
        <v>80</v>
      </c>
      <c r="E58" s="30">
        <v>1400</v>
      </c>
      <c r="F58" s="30" t="s">
        <v>81</v>
      </c>
    </row>
    <row r="59" spans="1:6" x14ac:dyDescent="0.25">
      <c r="A59" s="30">
        <v>51</v>
      </c>
      <c r="B59" s="30" t="s">
        <v>198</v>
      </c>
      <c r="C59" s="30" t="s">
        <v>75</v>
      </c>
      <c r="D59" s="30" t="s">
        <v>72</v>
      </c>
      <c r="E59" s="30">
        <v>1522</v>
      </c>
      <c r="F59" s="30" t="s">
        <v>21</v>
      </c>
    </row>
    <row r="60" spans="1:6" x14ac:dyDescent="0.25">
      <c r="A60" s="30">
        <v>52</v>
      </c>
      <c r="B60" s="30" t="s">
        <v>127</v>
      </c>
      <c r="C60" s="30" t="s">
        <v>71</v>
      </c>
      <c r="D60" s="30" t="s">
        <v>84</v>
      </c>
      <c r="E60" s="30">
        <v>1522</v>
      </c>
      <c r="F60" s="30" t="s">
        <v>21</v>
      </c>
    </row>
    <row r="61" spans="1:6" x14ac:dyDescent="0.25">
      <c r="A61" s="30">
        <v>53</v>
      </c>
      <c r="B61" s="30" t="s">
        <v>62</v>
      </c>
      <c r="C61" s="30" t="s">
        <v>63</v>
      </c>
      <c r="D61" s="30" t="s">
        <v>64</v>
      </c>
      <c r="E61" s="30">
        <v>1725</v>
      </c>
      <c r="F61" s="30" t="s">
        <v>65</v>
      </c>
    </row>
    <row r="62" spans="1:6" x14ac:dyDescent="0.25">
      <c r="A62" s="30">
        <v>54</v>
      </c>
      <c r="B62" s="30" t="s">
        <v>199</v>
      </c>
      <c r="C62" s="30" t="s">
        <v>79</v>
      </c>
      <c r="D62" s="30" t="s">
        <v>76</v>
      </c>
      <c r="E62" s="30">
        <v>1950</v>
      </c>
      <c r="F62" s="30" t="s">
        <v>77</v>
      </c>
    </row>
    <row r="63" spans="1:6" x14ac:dyDescent="0.25">
      <c r="A63" s="30">
        <v>55</v>
      </c>
      <c r="B63" s="30" t="s">
        <v>305</v>
      </c>
      <c r="C63" s="30" t="s">
        <v>306</v>
      </c>
      <c r="D63" s="30" t="s">
        <v>307</v>
      </c>
      <c r="E63" s="30">
        <v>1260</v>
      </c>
      <c r="F63" s="30" t="s">
        <v>69</v>
      </c>
    </row>
    <row r="64" spans="1:6" x14ac:dyDescent="0.25">
      <c r="A64" s="30">
        <v>56</v>
      </c>
      <c r="B64" s="30" t="s">
        <v>225</v>
      </c>
      <c r="C64" s="30" t="s">
        <v>226</v>
      </c>
      <c r="D64" s="30" t="s">
        <v>132</v>
      </c>
      <c r="E64" s="30">
        <v>6500</v>
      </c>
      <c r="F64" s="30" t="s">
        <v>227</v>
      </c>
    </row>
    <row r="65" spans="1:6" x14ac:dyDescent="0.25">
      <c r="A65" s="30">
        <v>57</v>
      </c>
      <c r="B65" s="30" t="s">
        <v>175</v>
      </c>
      <c r="C65" s="30" t="s">
        <v>99</v>
      </c>
      <c r="D65" s="30" t="s">
        <v>153</v>
      </c>
      <c r="E65" s="30">
        <v>4153</v>
      </c>
      <c r="F65" s="30" t="s">
        <v>176</v>
      </c>
    </row>
    <row r="66" spans="1:6" x14ac:dyDescent="0.25">
      <c r="A66" s="30">
        <v>58</v>
      </c>
      <c r="B66" s="30" t="s">
        <v>42</v>
      </c>
      <c r="C66" s="30" t="s">
        <v>43</v>
      </c>
      <c r="D66" s="30" t="s">
        <v>44</v>
      </c>
      <c r="E66" s="30">
        <v>8134</v>
      </c>
      <c r="F66" s="30" t="s">
        <v>45</v>
      </c>
    </row>
    <row r="67" spans="1:6" x14ac:dyDescent="0.25">
      <c r="A67" s="30">
        <v>59</v>
      </c>
      <c r="B67" s="30" t="s">
        <v>134</v>
      </c>
      <c r="C67" s="30" t="s">
        <v>31</v>
      </c>
      <c r="D67" s="30" t="s">
        <v>113</v>
      </c>
      <c r="E67" s="30">
        <v>8222</v>
      </c>
      <c r="F67" s="30" t="s">
        <v>25</v>
      </c>
    </row>
    <row r="68" spans="1:6" x14ac:dyDescent="0.25">
      <c r="A68" s="30">
        <v>60</v>
      </c>
      <c r="B68" s="30" t="s">
        <v>18</v>
      </c>
      <c r="C68" s="30" t="s">
        <v>19</v>
      </c>
      <c r="D68" s="30" t="s">
        <v>20</v>
      </c>
      <c r="E68" s="30">
        <v>1522</v>
      </c>
      <c r="F68" s="30" t="s">
        <v>21</v>
      </c>
    </row>
    <row r="69" spans="1:6" x14ac:dyDescent="0.25">
      <c r="A69" s="30">
        <v>61</v>
      </c>
      <c r="B69" s="30" t="s">
        <v>252</v>
      </c>
      <c r="C69" s="30" t="s">
        <v>253</v>
      </c>
      <c r="D69" s="30" t="s">
        <v>254</v>
      </c>
      <c r="E69" s="30">
        <v>1006</v>
      </c>
      <c r="F69" s="30" t="s">
        <v>85</v>
      </c>
    </row>
    <row r="70" spans="1:6" x14ac:dyDescent="0.25">
      <c r="A70" s="30">
        <v>62</v>
      </c>
      <c r="B70" s="30" t="s">
        <v>34</v>
      </c>
      <c r="C70" s="30" t="s">
        <v>35</v>
      </c>
      <c r="D70" s="30" t="s">
        <v>36</v>
      </c>
      <c r="E70" s="30">
        <v>1024</v>
      </c>
      <c r="F70" s="30" t="s">
        <v>37</v>
      </c>
    </row>
    <row r="71" spans="1:6" x14ac:dyDescent="0.25">
      <c r="A71" s="30">
        <v>63</v>
      </c>
      <c r="B71" s="30" t="s">
        <v>258</v>
      </c>
      <c r="C71" s="30" t="s">
        <v>259</v>
      </c>
      <c r="D71" s="30" t="s">
        <v>260</v>
      </c>
      <c r="E71" s="30">
        <v>6830</v>
      </c>
      <c r="F71" s="30" t="s">
        <v>239</v>
      </c>
    </row>
    <row r="72" spans="1:6" x14ac:dyDescent="0.25">
      <c r="A72" s="30">
        <v>64</v>
      </c>
      <c r="B72" s="30" t="s">
        <v>181</v>
      </c>
      <c r="C72" s="30" t="s">
        <v>182</v>
      </c>
      <c r="D72" s="30" t="s">
        <v>40</v>
      </c>
      <c r="E72" s="30">
        <v>9001</v>
      </c>
      <c r="F72" s="30" t="s">
        <v>110</v>
      </c>
    </row>
    <row r="73" spans="1:6" x14ac:dyDescent="0.25">
      <c r="A73" s="30">
        <v>65</v>
      </c>
      <c r="B73" s="30" t="s">
        <v>140</v>
      </c>
      <c r="C73" s="30" t="s">
        <v>106</v>
      </c>
      <c r="D73" s="30" t="s">
        <v>130</v>
      </c>
      <c r="E73" s="30">
        <v>8222</v>
      </c>
      <c r="F73" s="30" t="s">
        <v>25</v>
      </c>
    </row>
    <row r="74" spans="1:6" x14ac:dyDescent="0.25">
      <c r="A74" s="30">
        <v>66</v>
      </c>
      <c r="B74" s="30" t="s">
        <v>38</v>
      </c>
      <c r="C74" s="30" t="s">
        <v>39</v>
      </c>
      <c r="D74" s="30" t="s">
        <v>40</v>
      </c>
      <c r="E74" s="30">
        <v>2503</v>
      </c>
      <c r="F74" s="30" t="s">
        <v>41</v>
      </c>
    </row>
    <row r="75" spans="1:6" x14ac:dyDescent="0.25">
      <c r="A75" s="30">
        <v>67</v>
      </c>
      <c r="B75" s="30" t="s">
        <v>213</v>
      </c>
      <c r="C75" s="30" t="s">
        <v>55</v>
      </c>
      <c r="D75" s="30" t="s">
        <v>214</v>
      </c>
      <c r="E75" s="30">
        <v>1009</v>
      </c>
      <c r="F75" s="30" t="s">
        <v>13</v>
      </c>
    </row>
    <row r="76" spans="1:6" x14ac:dyDescent="0.25">
      <c r="A76" s="30">
        <v>68</v>
      </c>
      <c r="B76" s="30" t="s">
        <v>147</v>
      </c>
      <c r="C76" s="30" t="s">
        <v>75</v>
      </c>
      <c r="D76" s="30" t="s">
        <v>64</v>
      </c>
      <c r="E76" s="30">
        <v>1725</v>
      </c>
      <c r="F76" s="30" t="s">
        <v>65</v>
      </c>
    </row>
    <row r="77" spans="1:6" x14ac:dyDescent="0.25">
      <c r="A77" s="30">
        <v>69</v>
      </c>
      <c r="B77" s="30" t="s">
        <v>284</v>
      </c>
      <c r="C77" s="30" t="s">
        <v>67</v>
      </c>
      <c r="D77" s="30" t="s">
        <v>285</v>
      </c>
      <c r="E77" s="30">
        <v>2502</v>
      </c>
      <c r="F77" s="30" t="s">
        <v>17</v>
      </c>
    </row>
    <row r="78" spans="1:6" x14ac:dyDescent="0.25">
      <c r="A78" s="30">
        <v>70</v>
      </c>
      <c r="B78" s="30" t="s">
        <v>58</v>
      </c>
      <c r="C78" s="30" t="s">
        <v>59</v>
      </c>
      <c r="D78" s="30" t="s">
        <v>60</v>
      </c>
      <c r="E78" s="30">
        <v>1095</v>
      </c>
      <c r="F78" s="30" t="s">
        <v>61</v>
      </c>
    </row>
    <row r="79" spans="1:6" x14ac:dyDescent="0.25">
      <c r="A79" s="30">
        <v>71</v>
      </c>
      <c r="B79" s="30" t="s">
        <v>74</v>
      </c>
      <c r="C79" s="30" t="s">
        <v>67</v>
      </c>
      <c r="D79" s="30" t="s">
        <v>80</v>
      </c>
      <c r="E79" s="30">
        <v>2502</v>
      </c>
      <c r="F79" s="30" t="s">
        <v>17</v>
      </c>
    </row>
    <row r="80" spans="1:6" x14ac:dyDescent="0.25">
      <c r="A80" s="30">
        <v>72</v>
      </c>
      <c r="B80" s="30" t="s">
        <v>74</v>
      </c>
      <c r="C80" s="30" t="s">
        <v>79</v>
      </c>
      <c r="D80" s="30" t="s">
        <v>84</v>
      </c>
      <c r="E80" s="30">
        <v>1950</v>
      </c>
      <c r="F80" s="30" t="s">
        <v>77</v>
      </c>
    </row>
    <row r="81" spans="1:6" x14ac:dyDescent="0.25">
      <c r="A81" s="30">
        <v>73</v>
      </c>
      <c r="B81" s="30" t="s">
        <v>74</v>
      </c>
      <c r="C81" s="30" t="s">
        <v>75</v>
      </c>
      <c r="D81" s="30" t="s">
        <v>76</v>
      </c>
      <c r="E81" s="30">
        <v>1950</v>
      </c>
      <c r="F81" s="30" t="s">
        <v>77</v>
      </c>
    </row>
    <row r="82" spans="1:6" x14ac:dyDescent="0.25">
      <c r="A82" s="30">
        <v>74</v>
      </c>
      <c r="B82" s="30" t="s">
        <v>74</v>
      </c>
      <c r="C82" s="30" t="s">
        <v>75</v>
      </c>
      <c r="D82" s="30" t="s">
        <v>228</v>
      </c>
      <c r="E82" s="30">
        <v>3604</v>
      </c>
      <c r="F82" s="30" t="s">
        <v>209</v>
      </c>
    </row>
    <row r="83" spans="1:6" x14ac:dyDescent="0.25">
      <c r="A83" s="30">
        <v>75</v>
      </c>
      <c r="B83" s="30" t="s">
        <v>143</v>
      </c>
      <c r="C83" s="30" t="s">
        <v>63</v>
      </c>
      <c r="D83" s="30" t="s">
        <v>12</v>
      </c>
      <c r="E83" s="30">
        <v>1006</v>
      </c>
      <c r="F83" s="30" t="s">
        <v>85</v>
      </c>
    </row>
    <row r="84" spans="1:6" x14ac:dyDescent="0.25">
      <c r="A84" s="30">
        <v>76</v>
      </c>
      <c r="B84" s="30" t="s">
        <v>197</v>
      </c>
      <c r="C84" s="30" t="s">
        <v>71</v>
      </c>
      <c r="D84" s="30" t="s">
        <v>84</v>
      </c>
      <c r="E84" s="30">
        <v>2502</v>
      </c>
      <c r="F84" s="30" t="s">
        <v>17</v>
      </c>
    </row>
    <row r="85" spans="1:6" x14ac:dyDescent="0.25">
      <c r="A85" s="30">
        <v>77</v>
      </c>
      <c r="B85" s="30" t="s">
        <v>184</v>
      </c>
      <c r="C85" s="30" t="s">
        <v>79</v>
      </c>
      <c r="D85" s="30" t="s">
        <v>84</v>
      </c>
      <c r="E85" s="30">
        <v>1781</v>
      </c>
      <c r="F85" s="30" t="s">
        <v>185</v>
      </c>
    </row>
    <row r="86" spans="1:6" x14ac:dyDescent="0.25">
      <c r="A86" s="30">
        <v>78</v>
      </c>
      <c r="B86" s="30" t="s">
        <v>246</v>
      </c>
      <c r="C86" s="30" t="s">
        <v>79</v>
      </c>
      <c r="D86" s="30" t="s">
        <v>80</v>
      </c>
      <c r="E86" s="30">
        <v>1725</v>
      </c>
      <c r="F86" s="30" t="s">
        <v>65</v>
      </c>
    </row>
    <row r="87" spans="1:6" x14ac:dyDescent="0.25">
      <c r="A87" s="30">
        <v>79</v>
      </c>
      <c r="B87" s="30" t="s">
        <v>129</v>
      </c>
      <c r="C87" s="30" t="s">
        <v>23</v>
      </c>
      <c r="D87" s="30" t="s">
        <v>130</v>
      </c>
      <c r="E87" s="30">
        <v>8000</v>
      </c>
      <c r="F87" s="30" t="s">
        <v>131</v>
      </c>
    </row>
    <row r="88" spans="1:6" x14ac:dyDescent="0.25">
      <c r="A88" s="30">
        <v>80</v>
      </c>
      <c r="B88" s="30" t="s">
        <v>173</v>
      </c>
      <c r="C88" s="30" t="s">
        <v>95</v>
      </c>
      <c r="D88" s="30" t="s">
        <v>64</v>
      </c>
      <c r="E88" s="30">
        <v>1260</v>
      </c>
      <c r="F88" s="30" t="s">
        <v>69</v>
      </c>
    </row>
    <row r="89" spans="1:6" x14ac:dyDescent="0.25">
      <c r="A89" s="30">
        <v>81</v>
      </c>
      <c r="B89" s="30" t="s">
        <v>14</v>
      </c>
      <c r="C89" s="30" t="s">
        <v>15</v>
      </c>
      <c r="D89" s="30" t="s">
        <v>16</v>
      </c>
      <c r="E89" s="30">
        <v>2502</v>
      </c>
      <c r="F89" s="30" t="s">
        <v>17</v>
      </c>
    </row>
    <row r="90" spans="1:6" x14ac:dyDescent="0.25">
      <c r="A90" s="30">
        <v>82</v>
      </c>
      <c r="B90" s="30" t="s">
        <v>14</v>
      </c>
      <c r="C90" s="30" t="s">
        <v>27</v>
      </c>
      <c r="D90" s="30" t="s">
        <v>132</v>
      </c>
      <c r="E90" s="30">
        <v>6900</v>
      </c>
      <c r="F90" s="30" t="s">
        <v>133</v>
      </c>
    </row>
    <row r="91" spans="1:6" x14ac:dyDescent="0.25">
      <c r="A91" s="30">
        <v>83</v>
      </c>
      <c r="B91" s="30" t="s">
        <v>248</v>
      </c>
      <c r="C91" s="30" t="s">
        <v>83</v>
      </c>
      <c r="D91" s="30" t="s">
        <v>76</v>
      </c>
      <c r="E91" s="30">
        <v>1522</v>
      </c>
      <c r="F91" s="30" t="s">
        <v>21</v>
      </c>
    </row>
    <row r="92" spans="1:6" x14ac:dyDescent="0.25">
      <c r="A92" s="30">
        <v>84</v>
      </c>
      <c r="B92" s="30" t="s">
        <v>249</v>
      </c>
      <c r="C92" s="30" t="s">
        <v>250</v>
      </c>
      <c r="D92" s="30" t="s">
        <v>251</v>
      </c>
      <c r="E92" s="30">
        <v>6612</v>
      </c>
      <c r="F92" s="30" t="s">
        <v>224</v>
      </c>
    </row>
    <row r="93" spans="1:6" x14ac:dyDescent="0.25">
      <c r="A93" s="30">
        <v>85</v>
      </c>
      <c r="B93" s="30" t="s">
        <v>291</v>
      </c>
      <c r="C93" s="30" t="s">
        <v>292</v>
      </c>
      <c r="D93" s="30" t="s">
        <v>293</v>
      </c>
      <c r="E93" s="30">
        <v>3604</v>
      </c>
      <c r="F93" s="30" t="s">
        <v>209</v>
      </c>
    </row>
    <row r="94" spans="1:6" x14ac:dyDescent="0.25">
      <c r="A94" s="30">
        <v>86</v>
      </c>
      <c r="B94" s="30" t="s">
        <v>174</v>
      </c>
      <c r="C94" s="30" t="s">
        <v>97</v>
      </c>
      <c r="D94" s="30" t="s">
        <v>68</v>
      </c>
      <c r="E94" s="30">
        <v>1110</v>
      </c>
      <c r="F94" s="30" t="s">
        <v>73</v>
      </c>
    </row>
    <row r="95" spans="1:6" x14ac:dyDescent="0.25">
      <c r="A95" s="30">
        <v>87</v>
      </c>
      <c r="B95" s="30" t="s">
        <v>136</v>
      </c>
      <c r="C95" s="30" t="s">
        <v>99</v>
      </c>
      <c r="D95" s="30" t="s">
        <v>137</v>
      </c>
      <c r="E95" s="30">
        <v>8000</v>
      </c>
      <c r="F95" s="30" t="s">
        <v>131</v>
      </c>
    </row>
    <row r="96" spans="1:6" x14ac:dyDescent="0.25">
      <c r="A96" s="30">
        <v>88</v>
      </c>
      <c r="B96" s="30" t="s">
        <v>294</v>
      </c>
      <c r="C96" s="30" t="s">
        <v>23</v>
      </c>
      <c r="D96" s="30" t="s">
        <v>295</v>
      </c>
      <c r="E96" s="30">
        <v>8222</v>
      </c>
      <c r="F96" s="30" t="s">
        <v>25</v>
      </c>
    </row>
    <row r="97" spans="1:6" x14ac:dyDescent="0.25">
      <c r="A97" s="30">
        <v>89</v>
      </c>
      <c r="B97" s="30" t="s">
        <v>164</v>
      </c>
      <c r="C97" s="30" t="s">
        <v>165</v>
      </c>
      <c r="D97" s="30" t="s">
        <v>130</v>
      </c>
      <c r="E97" s="30">
        <v>7000</v>
      </c>
      <c r="F97" s="30" t="s">
        <v>166</v>
      </c>
    </row>
    <row r="98" spans="1:6" x14ac:dyDescent="0.25">
      <c r="A98" s="30">
        <v>90</v>
      </c>
      <c r="B98" s="30" t="s">
        <v>144</v>
      </c>
      <c r="C98" s="30" t="s">
        <v>67</v>
      </c>
      <c r="D98" s="30" t="s">
        <v>16</v>
      </c>
      <c r="E98" s="30">
        <v>1009</v>
      </c>
      <c r="F98" s="30" t="s">
        <v>13</v>
      </c>
    </row>
    <row r="99" spans="1:6" x14ac:dyDescent="0.25">
      <c r="A99" s="30">
        <v>91</v>
      </c>
      <c r="B99" s="30" t="s">
        <v>296</v>
      </c>
      <c r="C99" s="30" t="s">
        <v>27</v>
      </c>
      <c r="D99" s="30" t="s">
        <v>297</v>
      </c>
      <c r="E99" s="30">
        <v>4000</v>
      </c>
      <c r="F99" s="30" t="s">
        <v>29</v>
      </c>
    </row>
    <row r="100" spans="1:6" x14ac:dyDescent="0.25">
      <c r="A100" s="30">
        <v>92</v>
      </c>
      <c r="B100" s="30" t="s">
        <v>298</v>
      </c>
      <c r="C100" s="30" t="s">
        <v>31</v>
      </c>
      <c r="D100" s="30" t="s">
        <v>299</v>
      </c>
      <c r="E100" s="30">
        <v>3297</v>
      </c>
      <c r="F100" s="30" t="s">
        <v>33</v>
      </c>
    </row>
    <row r="101" spans="1:6" x14ac:dyDescent="0.25">
      <c r="A101" s="30">
        <v>93</v>
      </c>
      <c r="B101" s="30" t="s">
        <v>105</v>
      </c>
      <c r="C101" s="30" t="s">
        <v>106</v>
      </c>
      <c r="D101" s="30" t="s">
        <v>24</v>
      </c>
      <c r="E101" s="30">
        <v>3000</v>
      </c>
      <c r="F101" s="30" t="s">
        <v>107</v>
      </c>
    </row>
    <row r="102" spans="1:6" x14ac:dyDescent="0.25">
      <c r="A102" s="30">
        <v>94</v>
      </c>
      <c r="B102" s="30" t="s">
        <v>10</v>
      </c>
      <c r="C102" s="30" t="s">
        <v>11</v>
      </c>
      <c r="D102" s="30" t="s">
        <v>12</v>
      </c>
      <c r="E102" s="30">
        <v>1009</v>
      </c>
      <c r="F102" s="30" t="s">
        <v>13</v>
      </c>
    </row>
    <row r="103" spans="1:6" x14ac:dyDescent="0.25">
      <c r="A103" s="30">
        <v>95</v>
      </c>
      <c r="B103" s="30" t="s">
        <v>26</v>
      </c>
      <c r="C103" s="30" t="s">
        <v>27</v>
      </c>
      <c r="D103" s="30" t="s">
        <v>28</v>
      </c>
      <c r="E103" s="30">
        <v>4000</v>
      </c>
      <c r="F103" s="30" t="s">
        <v>29</v>
      </c>
    </row>
    <row r="104" spans="1:6" x14ac:dyDescent="0.25">
      <c r="A104" s="30">
        <v>96</v>
      </c>
      <c r="B104" s="30" t="s">
        <v>237</v>
      </c>
      <c r="C104" s="30" t="s">
        <v>102</v>
      </c>
      <c r="D104" s="30" t="s">
        <v>113</v>
      </c>
      <c r="E104" s="30">
        <v>6010</v>
      </c>
      <c r="F104" s="30" t="s">
        <v>212</v>
      </c>
    </row>
    <row r="105" spans="1:6" x14ac:dyDescent="0.25">
      <c r="A105" s="30">
        <v>97</v>
      </c>
      <c r="B105" s="30" t="s">
        <v>108</v>
      </c>
      <c r="C105" s="30" t="s">
        <v>109</v>
      </c>
      <c r="D105" s="30" t="s">
        <v>28</v>
      </c>
      <c r="E105" s="30">
        <v>9001</v>
      </c>
      <c r="F105" s="30" t="s">
        <v>110</v>
      </c>
    </row>
    <row r="106" spans="1:6" x14ac:dyDescent="0.25">
      <c r="A106" s="30">
        <v>98</v>
      </c>
      <c r="B106" s="30" t="s">
        <v>278</v>
      </c>
      <c r="C106" s="30" t="s">
        <v>31</v>
      </c>
      <c r="D106" s="30" t="s">
        <v>279</v>
      </c>
      <c r="E106" s="30">
        <v>4000</v>
      </c>
      <c r="F106" s="30" t="s">
        <v>29</v>
      </c>
    </row>
    <row r="107" spans="1:6" x14ac:dyDescent="0.25">
      <c r="A107" s="30">
        <v>99</v>
      </c>
      <c r="B107" s="30" t="s">
        <v>210</v>
      </c>
      <c r="C107" s="30" t="s">
        <v>106</v>
      </c>
      <c r="D107" s="30" t="s">
        <v>40</v>
      </c>
      <c r="E107" s="30">
        <v>7000</v>
      </c>
      <c r="F107" s="30" t="s">
        <v>166</v>
      </c>
    </row>
    <row r="108" spans="1:6" x14ac:dyDescent="0.25">
      <c r="A108" s="30">
        <v>100</v>
      </c>
      <c r="B108" s="30" t="s">
        <v>243</v>
      </c>
      <c r="C108" s="30" t="s">
        <v>31</v>
      </c>
      <c r="D108" s="30" t="s">
        <v>236</v>
      </c>
      <c r="E108" s="30">
        <v>8222</v>
      </c>
      <c r="F108" s="30" t="s">
        <v>25</v>
      </c>
    </row>
    <row r="109" spans="1:6" x14ac:dyDescent="0.25">
      <c r="A109" s="30">
        <v>101</v>
      </c>
      <c r="B109" s="30" t="s">
        <v>240</v>
      </c>
      <c r="C109" s="30" t="s">
        <v>109</v>
      </c>
      <c r="D109" s="30" t="s">
        <v>40</v>
      </c>
      <c r="E109" s="30">
        <v>8222</v>
      </c>
      <c r="F109" s="30" t="s">
        <v>25</v>
      </c>
    </row>
    <row r="110" spans="1:6" x14ac:dyDescent="0.25">
      <c r="A110" s="30">
        <v>102</v>
      </c>
      <c r="B110" s="30" t="s">
        <v>202</v>
      </c>
      <c r="C110" s="30" t="s">
        <v>91</v>
      </c>
      <c r="D110" s="30" t="s">
        <v>203</v>
      </c>
      <c r="E110" s="30">
        <v>9001</v>
      </c>
      <c r="F110" s="30" t="s">
        <v>110</v>
      </c>
    </row>
    <row r="111" spans="1:6" x14ac:dyDescent="0.25">
      <c r="A111" s="30">
        <v>103</v>
      </c>
      <c r="B111" s="30" t="s">
        <v>206</v>
      </c>
      <c r="C111" s="30" t="s">
        <v>99</v>
      </c>
      <c r="D111" s="30" t="s">
        <v>207</v>
      </c>
      <c r="E111" s="30">
        <v>4000</v>
      </c>
      <c r="F111" s="30" t="s">
        <v>29</v>
      </c>
    </row>
    <row r="112" spans="1:6" x14ac:dyDescent="0.25">
      <c r="A112" s="30">
        <v>104</v>
      </c>
      <c r="B112" s="30" t="s">
        <v>235</v>
      </c>
      <c r="C112" s="30" t="s">
        <v>97</v>
      </c>
      <c r="D112" s="30" t="s">
        <v>203</v>
      </c>
      <c r="E112" s="30">
        <v>9001</v>
      </c>
      <c r="F112" s="30" t="s">
        <v>110</v>
      </c>
    </row>
    <row r="113" spans="1:6" x14ac:dyDescent="0.25">
      <c r="A113" s="30">
        <v>105</v>
      </c>
      <c r="B113" s="30" t="s">
        <v>156</v>
      </c>
      <c r="C113" s="30" t="s">
        <v>106</v>
      </c>
      <c r="D113" s="30" t="s">
        <v>28</v>
      </c>
      <c r="E113" s="30">
        <v>4000</v>
      </c>
      <c r="F113" s="30" t="s">
        <v>29</v>
      </c>
    </row>
    <row r="114" spans="1:6" x14ac:dyDescent="0.25">
      <c r="A114" s="30">
        <v>106</v>
      </c>
      <c r="B114" s="30" t="s">
        <v>94</v>
      </c>
      <c r="C114" s="30" t="s">
        <v>95</v>
      </c>
      <c r="D114" s="30" t="s">
        <v>28</v>
      </c>
      <c r="E114" s="30">
        <v>8222</v>
      </c>
      <c r="F114" s="30" t="s">
        <v>25</v>
      </c>
    </row>
    <row r="115" spans="1:6" x14ac:dyDescent="0.25">
      <c r="A115" s="30">
        <v>107</v>
      </c>
      <c r="B115" s="30" t="s">
        <v>94</v>
      </c>
      <c r="C115" s="30" t="s">
        <v>97</v>
      </c>
      <c r="D115" s="30" t="s">
        <v>151</v>
      </c>
      <c r="E115" s="30">
        <v>4106</v>
      </c>
      <c r="F115" s="30" t="s">
        <v>93</v>
      </c>
    </row>
    <row r="116" spans="1:6" x14ac:dyDescent="0.25">
      <c r="A116" s="30">
        <v>108</v>
      </c>
      <c r="B116" s="30" t="s">
        <v>86</v>
      </c>
      <c r="C116" s="30" t="s">
        <v>87</v>
      </c>
      <c r="D116" s="30" t="s">
        <v>88</v>
      </c>
      <c r="E116" s="30">
        <v>3962</v>
      </c>
      <c r="F116" s="30" t="s">
        <v>89</v>
      </c>
    </row>
    <row r="117" spans="1:6" x14ac:dyDescent="0.25">
      <c r="A117" s="30">
        <v>109</v>
      </c>
      <c r="B117" s="30" t="s">
        <v>265</v>
      </c>
      <c r="C117" s="30" t="s">
        <v>31</v>
      </c>
      <c r="D117" s="30" t="s">
        <v>24</v>
      </c>
      <c r="E117" s="30">
        <v>6000</v>
      </c>
      <c r="F117" s="30" t="s">
        <v>114</v>
      </c>
    </row>
    <row r="118" spans="1:6" x14ac:dyDescent="0.25">
      <c r="A118" s="30">
        <v>110</v>
      </c>
      <c r="B118" s="30" t="s">
        <v>274</v>
      </c>
      <c r="C118" s="30" t="s">
        <v>23</v>
      </c>
      <c r="D118" s="30" t="s">
        <v>24</v>
      </c>
      <c r="E118" s="30">
        <v>7099</v>
      </c>
      <c r="F118" s="30" t="s">
        <v>275</v>
      </c>
    </row>
    <row r="119" spans="1:6" x14ac:dyDescent="0.25">
      <c r="A119" s="30">
        <v>111</v>
      </c>
      <c r="B119" s="30" t="s">
        <v>115</v>
      </c>
      <c r="C119" s="30" t="s">
        <v>222</v>
      </c>
      <c r="D119" s="30" t="s">
        <v>223</v>
      </c>
      <c r="E119" s="30">
        <v>6612</v>
      </c>
      <c r="F119" s="30" t="s">
        <v>224</v>
      </c>
    </row>
    <row r="120" spans="1:6" x14ac:dyDescent="0.25">
      <c r="A120" s="30">
        <v>112</v>
      </c>
      <c r="B120" s="30" t="s">
        <v>115</v>
      </c>
      <c r="C120" s="30" t="s">
        <v>116</v>
      </c>
      <c r="D120" s="30" t="s">
        <v>117</v>
      </c>
      <c r="E120" s="30">
        <v>6777</v>
      </c>
      <c r="F120" s="30" t="s">
        <v>118</v>
      </c>
    </row>
    <row r="121" spans="1:6" x14ac:dyDescent="0.25">
      <c r="A121" s="30">
        <v>113</v>
      </c>
      <c r="B121" s="30" t="s">
        <v>50</v>
      </c>
      <c r="C121" s="30" t="s">
        <v>51</v>
      </c>
      <c r="D121" s="30" t="s">
        <v>52</v>
      </c>
      <c r="E121" s="30">
        <v>4410</v>
      </c>
      <c r="F121" s="30" t="s">
        <v>53</v>
      </c>
    </row>
    <row r="122" spans="1:6" x14ac:dyDescent="0.25">
      <c r="A122" s="30">
        <v>114</v>
      </c>
      <c r="B122" s="30" t="s">
        <v>101</v>
      </c>
      <c r="C122" s="30" t="s">
        <v>102</v>
      </c>
      <c r="D122" s="30" t="s">
        <v>103</v>
      </c>
      <c r="E122" s="30">
        <v>4104</v>
      </c>
      <c r="F122" s="30" t="s">
        <v>104</v>
      </c>
    </row>
    <row r="123" spans="1:6" x14ac:dyDescent="0.25">
      <c r="A123" s="30">
        <v>115</v>
      </c>
      <c r="B123" s="30" t="s">
        <v>150</v>
      </c>
      <c r="C123" s="30" t="s">
        <v>95</v>
      </c>
      <c r="D123" s="30" t="s">
        <v>84</v>
      </c>
      <c r="E123" s="30">
        <v>3962</v>
      </c>
      <c r="F123" s="30" t="s">
        <v>89</v>
      </c>
    </row>
    <row r="124" spans="1:6" x14ac:dyDescent="0.25">
      <c r="A124" s="30">
        <v>116</v>
      </c>
      <c r="B124" s="30" t="s">
        <v>90</v>
      </c>
      <c r="C124" s="30" t="s">
        <v>91</v>
      </c>
      <c r="D124" s="30" t="s">
        <v>92</v>
      </c>
      <c r="E124" s="30">
        <v>4106</v>
      </c>
      <c r="F124" s="30" t="s">
        <v>93</v>
      </c>
    </row>
    <row r="125" spans="1:6" x14ac:dyDescent="0.25">
      <c r="A125" s="30">
        <v>117</v>
      </c>
      <c r="B125" s="30" t="s">
        <v>200</v>
      </c>
      <c r="C125" s="30" t="s">
        <v>201</v>
      </c>
      <c r="D125" s="30" t="s">
        <v>130</v>
      </c>
      <c r="E125" s="30">
        <v>3000</v>
      </c>
      <c r="F125" s="30" t="s">
        <v>107</v>
      </c>
    </row>
    <row r="126" spans="1:6" x14ac:dyDescent="0.25">
      <c r="A126" s="30">
        <v>118</v>
      </c>
      <c r="B126" s="30" t="s">
        <v>149</v>
      </c>
      <c r="C126" s="30" t="s">
        <v>63</v>
      </c>
      <c r="D126" s="30" t="s">
        <v>80</v>
      </c>
      <c r="E126" s="30">
        <v>1006</v>
      </c>
      <c r="F126" s="30" t="s">
        <v>85</v>
      </c>
    </row>
    <row r="127" spans="1:6" x14ac:dyDescent="0.25">
      <c r="A127" s="30">
        <v>119</v>
      </c>
      <c r="B127" s="30" t="s">
        <v>217</v>
      </c>
      <c r="C127" s="30" t="s">
        <v>63</v>
      </c>
      <c r="D127" s="30" t="s">
        <v>84</v>
      </c>
      <c r="E127" s="30">
        <v>1400</v>
      </c>
      <c r="F127" s="30" t="s">
        <v>81</v>
      </c>
    </row>
    <row r="128" spans="1:6" x14ac:dyDescent="0.25">
      <c r="A128" s="30">
        <v>120</v>
      </c>
      <c r="B128" s="30" t="s">
        <v>217</v>
      </c>
      <c r="C128" s="30" t="s">
        <v>79</v>
      </c>
      <c r="D128" s="30" t="s">
        <v>218</v>
      </c>
      <c r="E128" s="30">
        <v>1260</v>
      </c>
      <c r="F128" s="30" t="s">
        <v>69</v>
      </c>
    </row>
    <row r="129" spans="1:6" x14ac:dyDescent="0.25">
      <c r="A129" s="30">
        <v>121</v>
      </c>
      <c r="B129" s="30" t="s">
        <v>187</v>
      </c>
      <c r="C129" s="30" t="s">
        <v>67</v>
      </c>
      <c r="D129" s="30" t="s">
        <v>60</v>
      </c>
      <c r="E129" s="30">
        <v>1110</v>
      </c>
      <c r="F129" s="30" t="s">
        <v>73</v>
      </c>
    </row>
    <row r="130" spans="1:6" x14ac:dyDescent="0.25">
      <c r="A130" s="30">
        <v>122</v>
      </c>
      <c r="B130" s="30" t="s">
        <v>66</v>
      </c>
      <c r="C130" s="30" t="s">
        <v>67</v>
      </c>
      <c r="D130" s="30" t="s">
        <v>68</v>
      </c>
      <c r="E130" s="30">
        <v>1260</v>
      </c>
      <c r="F130" s="30" t="s">
        <v>69</v>
      </c>
    </row>
    <row r="131" spans="1:6" x14ac:dyDescent="0.25">
      <c r="A131" s="30">
        <v>123</v>
      </c>
      <c r="B131" s="30" t="s">
        <v>245</v>
      </c>
      <c r="C131" s="30" t="s">
        <v>75</v>
      </c>
      <c r="D131" s="30" t="s">
        <v>117</v>
      </c>
      <c r="E131" s="30">
        <v>6612</v>
      </c>
      <c r="F131" s="30" t="s">
        <v>224</v>
      </c>
    </row>
    <row r="132" spans="1:6" x14ac:dyDescent="0.25">
      <c r="A132" s="30">
        <v>124</v>
      </c>
      <c r="B132" s="30" t="s">
        <v>159</v>
      </c>
      <c r="C132" s="30" t="s">
        <v>55</v>
      </c>
      <c r="D132" s="30" t="s">
        <v>72</v>
      </c>
      <c r="E132" s="30">
        <v>1725</v>
      </c>
      <c r="F132" s="30" t="s">
        <v>65</v>
      </c>
    </row>
    <row r="133" spans="1:6" x14ac:dyDescent="0.25">
      <c r="A133" s="30">
        <v>125</v>
      </c>
      <c r="B133" s="30" t="s">
        <v>270</v>
      </c>
      <c r="C133" s="30" t="s">
        <v>67</v>
      </c>
      <c r="D133" s="30" t="s">
        <v>72</v>
      </c>
      <c r="E133" s="30">
        <v>1725</v>
      </c>
      <c r="F133" s="30" t="s">
        <v>65</v>
      </c>
    </row>
    <row r="134" spans="1:6" x14ac:dyDescent="0.25">
      <c r="A134" s="30">
        <v>126</v>
      </c>
      <c r="B134" s="30" t="s">
        <v>247</v>
      </c>
      <c r="C134" s="30" t="s">
        <v>79</v>
      </c>
      <c r="D134" s="30" t="s">
        <v>72</v>
      </c>
      <c r="E134" s="30">
        <v>1110</v>
      </c>
      <c r="F134" s="30" t="s">
        <v>73</v>
      </c>
    </row>
    <row r="135" spans="1:6" x14ac:dyDescent="0.25">
      <c r="A135" s="30">
        <v>127</v>
      </c>
      <c r="B135" s="30" t="s">
        <v>119</v>
      </c>
      <c r="C135" s="30" t="s">
        <v>120</v>
      </c>
      <c r="D135" s="30" t="s">
        <v>121</v>
      </c>
      <c r="E135" s="30">
        <v>6799</v>
      </c>
      <c r="F135" s="30" t="s">
        <v>122</v>
      </c>
    </row>
    <row r="136" spans="1:6" x14ac:dyDescent="0.25">
      <c r="A136" s="30">
        <v>128</v>
      </c>
      <c r="B136" s="30" t="s">
        <v>289</v>
      </c>
      <c r="C136" s="30" t="s">
        <v>290</v>
      </c>
      <c r="D136" s="30" t="s">
        <v>264</v>
      </c>
      <c r="E136" s="30">
        <v>7000</v>
      </c>
      <c r="F136" s="30" t="s">
        <v>166</v>
      </c>
    </row>
    <row r="137" spans="1:6" x14ac:dyDescent="0.25">
      <c r="A137" s="30">
        <v>129</v>
      </c>
      <c r="B137" s="30" t="s">
        <v>98</v>
      </c>
      <c r="C137" s="30" t="s">
        <v>99</v>
      </c>
      <c r="D137" s="30" t="s">
        <v>100</v>
      </c>
      <c r="E137" s="30">
        <v>3297</v>
      </c>
      <c r="F137" s="30" t="s">
        <v>33</v>
      </c>
    </row>
    <row r="138" spans="1:6" x14ac:dyDescent="0.25">
      <c r="A138" s="30">
        <v>130</v>
      </c>
      <c r="B138" s="30" t="s">
        <v>98</v>
      </c>
      <c r="C138" s="30" t="s">
        <v>97</v>
      </c>
      <c r="D138" s="30" t="s">
        <v>205</v>
      </c>
      <c r="E138" s="30">
        <v>8222</v>
      </c>
      <c r="F138" s="30" t="s">
        <v>25</v>
      </c>
    </row>
    <row r="139" spans="1:6" x14ac:dyDescent="0.25">
      <c r="A139" s="30">
        <v>131</v>
      </c>
      <c r="B139" s="30" t="s">
        <v>98</v>
      </c>
      <c r="C139" s="30" t="s">
        <v>27</v>
      </c>
      <c r="D139" s="30" t="s">
        <v>228</v>
      </c>
      <c r="E139" s="30">
        <v>4106</v>
      </c>
      <c r="F139" s="30" t="s">
        <v>93</v>
      </c>
    </row>
    <row r="140" spans="1:6" x14ac:dyDescent="0.25">
      <c r="A140" s="30">
        <v>132</v>
      </c>
      <c r="B140" s="30" t="s">
        <v>155</v>
      </c>
      <c r="C140" s="30" t="s">
        <v>102</v>
      </c>
      <c r="D140" s="30" t="s">
        <v>24</v>
      </c>
      <c r="E140" s="30">
        <v>4000</v>
      </c>
      <c r="F140" s="30" t="s">
        <v>29</v>
      </c>
    </row>
    <row r="141" spans="1:6" x14ac:dyDescent="0.25">
      <c r="A141" s="30">
        <v>133</v>
      </c>
      <c r="B141" s="30" t="s">
        <v>232</v>
      </c>
      <c r="C141" s="30" t="s">
        <v>233</v>
      </c>
      <c r="D141" s="30" t="s">
        <v>234</v>
      </c>
      <c r="E141" s="30">
        <v>3000</v>
      </c>
      <c r="F141" s="30" t="s">
        <v>107</v>
      </c>
    </row>
    <row r="142" spans="1:6" x14ac:dyDescent="0.25">
      <c r="A142" s="30">
        <v>134</v>
      </c>
      <c r="B142" s="30" t="s">
        <v>135</v>
      </c>
      <c r="C142" s="30" t="s">
        <v>97</v>
      </c>
      <c r="D142" s="30" t="s">
        <v>40</v>
      </c>
      <c r="E142" s="30">
        <v>4000</v>
      </c>
      <c r="F142" s="30" t="s">
        <v>29</v>
      </c>
    </row>
    <row r="143" spans="1:6" x14ac:dyDescent="0.25">
      <c r="A143" s="30">
        <v>135</v>
      </c>
      <c r="B143" s="30" t="s">
        <v>22</v>
      </c>
      <c r="C143" s="30" t="s">
        <v>102</v>
      </c>
      <c r="D143" s="30" t="s">
        <v>177</v>
      </c>
      <c r="E143" s="30">
        <v>8374</v>
      </c>
      <c r="F143" s="30" t="s">
        <v>178</v>
      </c>
    </row>
    <row r="144" spans="1:6" x14ac:dyDescent="0.25">
      <c r="A144" s="30">
        <v>136</v>
      </c>
      <c r="B144" s="30" t="s">
        <v>22</v>
      </c>
      <c r="C144" s="30" t="s">
        <v>23</v>
      </c>
      <c r="D144" s="30" t="s">
        <v>24</v>
      </c>
      <c r="E144" s="30">
        <v>8222</v>
      </c>
      <c r="F144" s="30" t="s">
        <v>25</v>
      </c>
    </row>
    <row r="145" spans="1:6" x14ac:dyDescent="0.25">
      <c r="A145" s="30">
        <v>137</v>
      </c>
      <c r="B145" s="30" t="s">
        <v>22</v>
      </c>
      <c r="C145" s="30" t="s">
        <v>23</v>
      </c>
      <c r="D145" s="30" t="s">
        <v>203</v>
      </c>
      <c r="E145" s="30">
        <v>7000</v>
      </c>
      <c r="F145" s="30" t="s">
        <v>166</v>
      </c>
    </row>
    <row r="146" spans="1:6" x14ac:dyDescent="0.25">
      <c r="A146" s="30">
        <v>138</v>
      </c>
      <c r="B146" s="30" t="s">
        <v>271</v>
      </c>
      <c r="C146" s="30" t="s">
        <v>59</v>
      </c>
      <c r="D146" s="30" t="s">
        <v>76</v>
      </c>
      <c r="E146" s="30">
        <v>1260</v>
      </c>
      <c r="F146" s="30" t="s">
        <v>69</v>
      </c>
    </row>
    <row r="147" spans="1:6" x14ac:dyDescent="0.25">
      <c r="A147" s="30">
        <v>139</v>
      </c>
      <c r="B147" s="30" t="s">
        <v>54</v>
      </c>
      <c r="C147" s="30" t="s">
        <v>55</v>
      </c>
      <c r="D147" s="30" t="s">
        <v>56</v>
      </c>
      <c r="E147" s="30">
        <v>1258</v>
      </c>
      <c r="F147" s="30" t="s">
        <v>57</v>
      </c>
    </row>
    <row r="148" spans="1:6" x14ac:dyDescent="0.25">
      <c r="A148" s="30">
        <v>140</v>
      </c>
      <c r="B148" s="30" t="s">
        <v>302</v>
      </c>
      <c r="C148" s="30" t="s">
        <v>303</v>
      </c>
      <c r="D148" s="30" t="s">
        <v>304</v>
      </c>
      <c r="E148" s="30">
        <v>1950</v>
      </c>
      <c r="F148" s="30" t="s">
        <v>77</v>
      </c>
    </row>
    <row r="149" spans="1:6" x14ac:dyDescent="0.25">
      <c r="A149" s="30">
        <v>141</v>
      </c>
      <c r="B149" s="30" t="s">
        <v>6</v>
      </c>
      <c r="C149" s="30" t="s">
        <v>7</v>
      </c>
      <c r="D149" s="30" t="s">
        <v>8</v>
      </c>
      <c r="E149" s="30">
        <v>5614</v>
      </c>
      <c r="F149" s="30" t="s">
        <v>9</v>
      </c>
    </row>
    <row r="150" spans="1:6" x14ac:dyDescent="0.25">
      <c r="A150" s="30">
        <v>142</v>
      </c>
      <c r="B150" s="30" t="s">
        <v>193</v>
      </c>
      <c r="C150" s="30" t="s">
        <v>194</v>
      </c>
      <c r="D150" s="30" t="s">
        <v>195</v>
      </c>
      <c r="E150" s="30">
        <v>7000</v>
      </c>
      <c r="F150" s="30" t="s">
        <v>166</v>
      </c>
    </row>
    <row r="151" spans="1:6" x14ac:dyDescent="0.25">
      <c r="A151" s="30">
        <v>143</v>
      </c>
      <c r="B151" s="30" t="s">
        <v>276</v>
      </c>
      <c r="C151" s="30" t="s">
        <v>27</v>
      </c>
      <c r="D151" s="30" t="s">
        <v>203</v>
      </c>
      <c r="E151" s="30">
        <v>5318</v>
      </c>
      <c r="F151" s="30" t="s">
        <v>277</v>
      </c>
    </row>
    <row r="152" spans="1:6" x14ac:dyDescent="0.25">
      <c r="A152" s="30">
        <v>144</v>
      </c>
      <c r="B152" s="30" t="s">
        <v>208</v>
      </c>
      <c r="C152" s="30" t="s">
        <v>102</v>
      </c>
      <c r="D152" s="30" t="s">
        <v>28</v>
      </c>
      <c r="E152" s="30">
        <v>3604</v>
      </c>
      <c r="F152" s="30" t="s">
        <v>209</v>
      </c>
    </row>
    <row r="153" spans="1:6" x14ac:dyDescent="0.25">
      <c r="A153" s="30">
        <v>145</v>
      </c>
      <c r="B153" s="30" t="s">
        <v>157</v>
      </c>
      <c r="C153" s="30" t="s">
        <v>244</v>
      </c>
      <c r="D153" s="30" t="s">
        <v>142</v>
      </c>
      <c r="E153" s="30">
        <v>4000</v>
      </c>
      <c r="F153" s="30" t="s">
        <v>29</v>
      </c>
    </row>
    <row r="154" spans="1:6" x14ac:dyDescent="0.25">
      <c r="A154" s="30">
        <v>146</v>
      </c>
      <c r="B154" s="30" t="s">
        <v>157</v>
      </c>
      <c r="C154" s="30" t="s">
        <v>109</v>
      </c>
      <c r="D154" s="30" t="s">
        <v>24</v>
      </c>
      <c r="E154" s="30">
        <v>3097</v>
      </c>
      <c r="F154" s="30" t="s">
        <v>158</v>
      </c>
    </row>
    <row r="155" spans="1:6" x14ac:dyDescent="0.25">
      <c r="A155" s="30">
        <v>147</v>
      </c>
      <c r="B155" s="30" t="s">
        <v>157</v>
      </c>
      <c r="C155" s="30" t="s">
        <v>99</v>
      </c>
      <c r="D155" s="30" t="s">
        <v>236</v>
      </c>
      <c r="E155" s="30">
        <v>6000</v>
      </c>
      <c r="F155" s="30" t="s">
        <v>114</v>
      </c>
    </row>
    <row r="156" spans="1:6" x14ac:dyDescent="0.25">
      <c r="A156" s="30">
        <v>148</v>
      </c>
      <c r="B156" s="30" t="s">
        <v>141</v>
      </c>
      <c r="C156" s="30" t="s">
        <v>109</v>
      </c>
      <c r="D156" s="30" t="s">
        <v>142</v>
      </c>
      <c r="E156" s="30">
        <v>4000</v>
      </c>
      <c r="F156" s="30" t="s">
        <v>29</v>
      </c>
    </row>
    <row r="157" spans="1:6" x14ac:dyDescent="0.25">
      <c r="A157" s="30">
        <v>149</v>
      </c>
      <c r="B157" s="30" t="s">
        <v>141</v>
      </c>
      <c r="C157" s="30" t="s">
        <v>75</v>
      </c>
      <c r="D157" s="30" t="s">
        <v>183</v>
      </c>
      <c r="E157" s="30">
        <v>6000</v>
      </c>
      <c r="F157" s="30" t="s">
        <v>114</v>
      </c>
    </row>
    <row r="158" spans="1:6" x14ac:dyDescent="0.25">
      <c r="A158" s="30">
        <v>150</v>
      </c>
      <c r="B158" s="30" t="s">
        <v>261</v>
      </c>
      <c r="C158" s="30" t="s">
        <v>23</v>
      </c>
      <c r="D158" s="30" t="s">
        <v>262</v>
      </c>
      <c r="E158" s="30">
        <v>3000</v>
      </c>
      <c r="F158" s="30" t="s">
        <v>107</v>
      </c>
    </row>
  </sheetData>
  <mergeCells count="1">
    <mergeCell ref="I1:J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9"/>
  <sheetViews>
    <sheetView workbookViewId="0"/>
  </sheetViews>
  <sheetFormatPr baseColWidth="10" defaultColWidth="11.44140625" defaultRowHeight="15.6" x14ac:dyDescent="0.25"/>
  <cols>
    <col min="1" max="1" width="13.44140625" style="26" bestFit="1" customWidth="1"/>
    <col min="2" max="2" width="16.77734375" style="26" customWidth="1"/>
    <col min="3" max="3" width="12.5546875" style="26" customWidth="1"/>
    <col min="4" max="5" width="17.77734375" style="26" customWidth="1"/>
    <col min="6" max="6" width="16" style="26" bestFit="1" customWidth="1"/>
    <col min="7" max="7" width="18.5546875" style="33" bestFit="1" customWidth="1"/>
    <col min="8" max="8" width="10.44140625" style="33" bestFit="1" customWidth="1"/>
    <col min="9" max="9" width="18.109375" style="26" bestFit="1" customWidth="1"/>
    <col min="10" max="10" width="9.5546875" style="33" bestFit="1" customWidth="1"/>
    <col min="11" max="11" width="19.44140625" style="33" bestFit="1" customWidth="1"/>
    <col min="12" max="12" width="14.21875" style="26" hidden="1" customWidth="1"/>
    <col min="13" max="16384" width="11.44140625" style="26"/>
  </cols>
  <sheetData>
    <row r="1" spans="1:12" ht="23.4" x14ac:dyDescent="0.25">
      <c r="A1" s="24" t="s">
        <v>547</v>
      </c>
      <c r="B1" s="25"/>
      <c r="C1" s="25"/>
      <c r="D1" s="25"/>
      <c r="E1" s="25"/>
      <c r="F1" s="25"/>
      <c r="G1" s="31"/>
      <c r="H1" s="21" t="s">
        <v>539</v>
      </c>
      <c r="I1" s="21"/>
      <c r="J1" s="21"/>
      <c r="K1" s="21"/>
    </row>
    <row r="2" spans="1:12" x14ac:dyDescent="0.25">
      <c r="G2" s="26"/>
      <c r="H2" s="21" t="s">
        <v>540</v>
      </c>
      <c r="I2" s="21"/>
      <c r="J2" s="21"/>
      <c r="K2" s="21"/>
    </row>
    <row r="3" spans="1:12" ht="21" customHeight="1" x14ac:dyDescent="0.25">
      <c r="A3" s="26" t="s">
        <v>399</v>
      </c>
      <c r="D3" s="26" t="s">
        <v>326</v>
      </c>
      <c r="E3" s="32"/>
      <c r="F3" s="28" t="str">
        <f>IF(E3="","",IF(E3=L3,1,0))</f>
        <v/>
      </c>
      <c r="H3" s="26"/>
      <c r="J3" s="26"/>
      <c r="K3" s="26"/>
      <c r="L3" s="34">
        <f>SUMIF(F10:F69,D3,D10:D69)</f>
        <v>1016000</v>
      </c>
    </row>
    <row r="4" spans="1:12" ht="21" customHeight="1" x14ac:dyDescent="0.25">
      <c r="D4" s="26" t="s">
        <v>400</v>
      </c>
      <c r="E4" s="32"/>
      <c r="F4" s="28" t="str">
        <f>IF(E4="","",IF(E4=L4,1,0))</f>
        <v/>
      </c>
      <c r="L4" s="34">
        <f>SUMIF(C10:C69,"blau",D10:D69)</f>
        <v>278400</v>
      </c>
    </row>
    <row r="5" spans="1:12" ht="21" customHeight="1" x14ac:dyDescent="0.25">
      <c r="D5" s="26" t="s">
        <v>320</v>
      </c>
      <c r="E5" s="32"/>
      <c r="F5" s="28" t="str">
        <f>IF(E5="","",IF(E5=L5,1,0))</f>
        <v/>
      </c>
      <c r="L5" s="34">
        <f>SUMIF(H10:H69,"ja",D10:D69)</f>
        <v>1473700</v>
      </c>
    </row>
    <row r="6" spans="1:12" ht="21" customHeight="1" x14ac:dyDescent="0.25">
      <c r="A6" s="26" t="s">
        <v>401</v>
      </c>
      <c r="E6" s="32"/>
      <c r="F6" s="28" t="str">
        <f>IF(E6="","",IF(E6=L6,1,0))</f>
        <v/>
      </c>
      <c r="I6" s="35"/>
      <c r="L6" s="34">
        <f>SUMIF(K10:K69,"ja",E10:E69)</f>
        <v>565450</v>
      </c>
    </row>
    <row r="7" spans="1:12" x14ac:dyDescent="0.25">
      <c r="I7" s="36"/>
    </row>
    <row r="8" spans="1:12" x14ac:dyDescent="0.25">
      <c r="G8" s="26"/>
      <c r="H8" s="26"/>
      <c r="J8" s="26"/>
      <c r="K8" s="26"/>
    </row>
    <row r="9" spans="1:12" ht="24" customHeight="1" x14ac:dyDescent="0.25">
      <c r="A9" s="4" t="s">
        <v>313</v>
      </c>
      <c r="B9" s="4" t="s">
        <v>314</v>
      </c>
      <c r="C9" s="4" t="s">
        <v>315</v>
      </c>
      <c r="D9" s="4" t="s">
        <v>316</v>
      </c>
      <c r="E9" s="4" t="s">
        <v>317</v>
      </c>
      <c r="F9" s="4" t="s">
        <v>318</v>
      </c>
      <c r="G9" s="5" t="s">
        <v>319</v>
      </c>
      <c r="H9" s="5" t="s">
        <v>320</v>
      </c>
      <c r="I9" s="4" t="s">
        <v>544</v>
      </c>
      <c r="J9" s="5" t="s">
        <v>321</v>
      </c>
      <c r="K9" s="5" t="s">
        <v>322</v>
      </c>
    </row>
    <row r="10" spans="1:12" x14ac:dyDescent="0.25">
      <c r="A10" s="30" t="s">
        <v>323</v>
      </c>
      <c r="B10" s="30" t="s">
        <v>324</v>
      </c>
      <c r="C10" s="30" t="s">
        <v>325</v>
      </c>
      <c r="D10" s="37">
        <v>14700</v>
      </c>
      <c r="E10" s="38">
        <v>88000</v>
      </c>
      <c r="F10" s="30" t="s">
        <v>326</v>
      </c>
      <c r="G10" s="39" t="s">
        <v>327</v>
      </c>
      <c r="H10" s="39" t="s">
        <v>328</v>
      </c>
      <c r="I10" s="40">
        <v>35796</v>
      </c>
      <c r="J10" s="39" t="s">
        <v>328</v>
      </c>
      <c r="K10" s="39" t="s">
        <v>327</v>
      </c>
    </row>
    <row r="11" spans="1:12" x14ac:dyDescent="0.25">
      <c r="A11" s="30" t="s">
        <v>323</v>
      </c>
      <c r="B11" s="30" t="s">
        <v>324</v>
      </c>
      <c r="C11" s="30" t="s">
        <v>329</v>
      </c>
      <c r="D11" s="37">
        <v>21500</v>
      </c>
      <c r="E11" s="38">
        <v>35600</v>
      </c>
      <c r="F11" s="30" t="s">
        <v>326</v>
      </c>
      <c r="G11" s="39" t="s">
        <v>328</v>
      </c>
      <c r="H11" s="39" t="s">
        <v>328</v>
      </c>
      <c r="I11" s="40">
        <v>36404</v>
      </c>
      <c r="J11" s="39" t="s">
        <v>328</v>
      </c>
      <c r="K11" s="39" t="s">
        <v>327</v>
      </c>
    </row>
    <row r="12" spans="1:12" x14ac:dyDescent="0.25">
      <c r="A12" s="30" t="s">
        <v>323</v>
      </c>
      <c r="B12" s="30" t="s">
        <v>330</v>
      </c>
      <c r="C12" s="30" t="s">
        <v>331</v>
      </c>
      <c r="D12" s="37">
        <v>33800</v>
      </c>
      <c r="E12" s="38">
        <v>17000</v>
      </c>
      <c r="F12" s="30" t="s">
        <v>326</v>
      </c>
      <c r="G12" s="39" t="s">
        <v>328</v>
      </c>
      <c r="H12" s="39" t="s">
        <v>328</v>
      </c>
      <c r="I12" s="40">
        <v>37661</v>
      </c>
      <c r="J12" s="39" t="s">
        <v>328</v>
      </c>
      <c r="K12" s="39" t="s">
        <v>328</v>
      </c>
    </row>
    <row r="13" spans="1:12" x14ac:dyDescent="0.25">
      <c r="A13" s="30" t="s">
        <v>323</v>
      </c>
      <c r="B13" s="30" t="s">
        <v>332</v>
      </c>
      <c r="C13" s="30" t="s">
        <v>333</v>
      </c>
      <c r="D13" s="37">
        <v>32500</v>
      </c>
      <c r="E13" s="38">
        <v>5000</v>
      </c>
      <c r="F13" s="30" t="s">
        <v>326</v>
      </c>
      <c r="G13" s="39" t="s">
        <v>327</v>
      </c>
      <c r="H13" s="39" t="s">
        <v>328</v>
      </c>
      <c r="I13" s="40">
        <v>37622</v>
      </c>
      <c r="J13" s="39" t="s">
        <v>328</v>
      </c>
      <c r="K13" s="39" t="s">
        <v>327</v>
      </c>
    </row>
    <row r="14" spans="1:12" x14ac:dyDescent="0.25">
      <c r="A14" s="30" t="s">
        <v>323</v>
      </c>
      <c r="B14" s="30" t="s">
        <v>332</v>
      </c>
      <c r="C14" s="30" t="s">
        <v>333</v>
      </c>
      <c r="D14" s="37">
        <v>34800</v>
      </c>
      <c r="E14" s="38">
        <v>4000</v>
      </c>
      <c r="F14" s="30" t="s">
        <v>326</v>
      </c>
      <c r="G14" s="39" t="s">
        <v>328</v>
      </c>
      <c r="H14" s="39" t="s">
        <v>328</v>
      </c>
      <c r="I14" s="40">
        <v>37622</v>
      </c>
      <c r="J14" s="39" t="s">
        <v>328</v>
      </c>
      <c r="K14" s="39" t="s">
        <v>327</v>
      </c>
    </row>
    <row r="15" spans="1:12" x14ac:dyDescent="0.25">
      <c r="A15" s="30" t="s">
        <v>323</v>
      </c>
      <c r="B15" s="30" t="s">
        <v>334</v>
      </c>
      <c r="C15" s="30" t="s">
        <v>335</v>
      </c>
      <c r="D15" s="37">
        <v>9700</v>
      </c>
      <c r="E15" s="38">
        <v>79400</v>
      </c>
      <c r="F15" s="30" t="s">
        <v>326</v>
      </c>
      <c r="G15" s="39" t="s">
        <v>327</v>
      </c>
      <c r="H15" s="39" t="s">
        <v>327</v>
      </c>
      <c r="I15" s="40">
        <v>35801</v>
      </c>
      <c r="J15" s="39" t="s">
        <v>327</v>
      </c>
      <c r="K15" s="39" t="s">
        <v>328</v>
      </c>
    </row>
    <row r="16" spans="1:12" x14ac:dyDescent="0.25">
      <c r="A16" s="30" t="s">
        <v>336</v>
      </c>
      <c r="B16" s="30" t="s">
        <v>337</v>
      </c>
      <c r="C16" s="30" t="s">
        <v>333</v>
      </c>
      <c r="D16" s="37">
        <v>47800</v>
      </c>
      <c r="E16" s="38">
        <v>10000</v>
      </c>
      <c r="F16" s="30" t="s">
        <v>326</v>
      </c>
      <c r="G16" s="39" t="s">
        <v>328</v>
      </c>
      <c r="H16" s="39" t="s">
        <v>328</v>
      </c>
      <c r="I16" s="40">
        <v>37602</v>
      </c>
      <c r="J16" s="39" t="s">
        <v>328</v>
      </c>
      <c r="K16" s="39" t="s">
        <v>328</v>
      </c>
    </row>
    <row r="17" spans="1:11" x14ac:dyDescent="0.25">
      <c r="A17" s="30" t="s">
        <v>336</v>
      </c>
      <c r="B17" s="30" t="s">
        <v>338</v>
      </c>
      <c r="C17" s="30" t="s">
        <v>331</v>
      </c>
      <c r="D17" s="37">
        <v>47900</v>
      </c>
      <c r="E17" s="38">
        <v>58000</v>
      </c>
      <c r="F17" s="30" t="s">
        <v>339</v>
      </c>
      <c r="G17" s="39" t="s">
        <v>328</v>
      </c>
      <c r="H17" s="39" t="s">
        <v>328</v>
      </c>
      <c r="I17" s="40">
        <v>36526</v>
      </c>
      <c r="J17" s="39" t="s">
        <v>328</v>
      </c>
      <c r="K17" s="39" t="s">
        <v>327</v>
      </c>
    </row>
    <row r="18" spans="1:11" x14ac:dyDescent="0.25">
      <c r="A18" s="30" t="s">
        <v>336</v>
      </c>
      <c r="B18" s="30" t="s">
        <v>338</v>
      </c>
      <c r="C18" s="30" t="s">
        <v>331</v>
      </c>
      <c r="D18" s="37">
        <v>79800</v>
      </c>
      <c r="E18" s="38">
        <v>22500</v>
      </c>
      <c r="F18" s="30" t="s">
        <v>339</v>
      </c>
      <c r="G18" s="39" t="s">
        <v>328</v>
      </c>
      <c r="H18" s="39" t="s">
        <v>328</v>
      </c>
      <c r="I18" s="40">
        <v>37257</v>
      </c>
      <c r="J18" s="39" t="s">
        <v>328</v>
      </c>
      <c r="K18" s="39" t="s">
        <v>328</v>
      </c>
    </row>
    <row r="19" spans="1:11" x14ac:dyDescent="0.25">
      <c r="A19" s="30" t="s">
        <v>336</v>
      </c>
      <c r="B19" s="30" t="s">
        <v>340</v>
      </c>
      <c r="C19" s="30" t="s">
        <v>341</v>
      </c>
      <c r="D19" s="37">
        <v>25800</v>
      </c>
      <c r="E19" s="38">
        <v>88700</v>
      </c>
      <c r="F19" s="30" t="s">
        <v>326</v>
      </c>
      <c r="G19" s="39" t="s">
        <v>327</v>
      </c>
      <c r="H19" s="39" t="s">
        <v>328</v>
      </c>
      <c r="I19" s="40">
        <v>36620</v>
      </c>
      <c r="J19" s="39" t="s">
        <v>328</v>
      </c>
      <c r="K19" s="39" t="s">
        <v>328</v>
      </c>
    </row>
    <row r="20" spans="1:11" x14ac:dyDescent="0.25">
      <c r="A20" s="30" t="s">
        <v>336</v>
      </c>
      <c r="B20" s="30" t="s">
        <v>342</v>
      </c>
      <c r="C20" s="30" t="s">
        <v>341</v>
      </c>
      <c r="D20" s="37">
        <v>15900</v>
      </c>
      <c r="E20" s="38">
        <v>115000</v>
      </c>
      <c r="F20" s="30" t="s">
        <v>339</v>
      </c>
      <c r="G20" s="39" t="s">
        <v>328</v>
      </c>
      <c r="H20" s="39" t="s">
        <v>327</v>
      </c>
      <c r="I20" s="40">
        <v>35160</v>
      </c>
      <c r="J20" s="39" t="s">
        <v>327</v>
      </c>
      <c r="K20" s="39" t="s">
        <v>327</v>
      </c>
    </row>
    <row r="21" spans="1:11" x14ac:dyDescent="0.25">
      <c r="A21" s="30" t="s">
        <v>336</v>
      </c>
      <c r="B21" s="30" t="s">
        <v>343</v>
      </c>
      <c r="C21" s="30" t="s">
        <v>333</v>
      </c>
      <c r="D21" s="37">
        <v>42500</v>
      </c>
      <c r="E21" s="38">
        <v>7600</v>
      </c>
      <c r="F21" s="30" t="s">
        <v>339</v>
      </c>
      <c r="G21" s="39" t="s">
        <v>328</v>
      </c>
      <c r="H21" s="39" t="s">
        <v>328</v>
      </c>
      <c r="I21" s="40">
        <v>37014</v>
      </c>
      <c r="J21" s="39" t="s">
        <v>328</v>
      </c>
      <c r="K21" s="39" t="s">
        <v>328</v>
      </c>
    </row>
    <row r="22" spans="1:11" x14ac:dyDescent="0.25">
      <c r="A22" s="30" t="s">
        <v>336</v>
      </c>
      <c r="B22" s="30" t="s">
        <v>344</v>
      </c>
      <c r="C22" s="30" t="s">
        <v>333</v>
      </c>
      <c r="D22" s="37">
        <v>29500</v>
      </c>
      <c r="E22" s="38">
        <v>65300</v>
      </c>
      <c r="F22" s="30" t="s">
        <v>326</v>
      </c>
      <c r="G22" s="39" t="s">
        <v>327</v>
      </c>
      <c r="H22" s="39" t="s">
        <v>328</v>
      </c>
      <c r="I22" s="40">
        <v>36924</v>
      </c>
      <c r="J22" s="39" t="s">
        <v>328</v>
      </c>
      <c r="K22" s="39" t="s">
        <v>327</v>
      </c>
    </row>
    <row r="23" spans="1:11" x14ac:dyDescent="0.25">
      <c r="A23" s="30" t="s">
        <v>345</v>
      </c>
      <c r="B23" s="30" t="s">
        <v>346</v>
      </c>
      <c r="C23" s="30" t="s">
        <v>329</v>
      </c>
      <c r="D23" s="37">
        <v>68700</v>
      </c>
      <c r="E23" s="38">
        <v>12000</v>
      </c>
      <c r="F23" s="30" t="s">
        <v>326</v>
      </c>
      <c r="G23" s="39" t="s">
        <v>328</v>
      </c>
      <c r="H23" s="39" t="s">
        <v>328</v>
      </c>
      <c r="I23" s="40">
        <v>37408</v>
      </c>
      <c r="J23" s="39" t="s">
        <v>328</v>
      </c>
      <c r="K23" s="39" t="s">
        <v>327</v>
      </c>
    </row>
    <row r="24" spans="1:11" x14ac:dyDescent="0.25">
      <c r="A24" s="30" t="s">
        <v>345</v>
      </c>
      <c r="B24" s="30" t="s">
        <v>346</v>
      </c>
      <c r="C24" s="30" t="s">
        <v>333</v>
      </c>
      <c r="D24" s="37">
        <v>46800</v>
      </c>
      <c r="E24" s="38">
        <v>6000</v>
      </c>
      <c r="F24" s="30" t="s">
        <v>339</v>
      </c>
      <c r="G24" s="39" t="s">
        <v>328</v>
      </c>
      <c r="H24" s="39" t="s">
        <v>328</v>
      </c>
      <c r="I24" s="40">
        <v>37408</v>
      </c>
      <c r="J24" s="39" t="s">
        <v>328</v>
      </c>
      <c r="K24" s="39" t="s">
        <v>327</v>
      </c>
    </row>
    <row r="25" spans="1:11" x14ac:dyDescent="0.25">
      <c r="A25" s="30" t="s">
        <v>345</v>
      </c>
      <c r="B25" s="30" t="s">
        <v>346</v>
      </c>
      <c r="C25" s="30" t="s">
        <v>333</v>
      </c>
      <c r="D25" s="37">
        <v>54750</v>
      </c>
      <c r="E25" s="38">
        <v>1000</v>
      </c>
      <c r="F25" s="30" t="s">
        <v>326</v>
      </c>
      <c r="G25" s="39" t="s">
        <v>328</v>
      </c>
      <c r="H25" s="39" t="s">
        <v>328</v>
      </c>
      <c r="I25" s="40">
        <v>37812</v>
      </c>
      <c r="J25" s="39" t="s">
        <v>328</v>
      </c>
      <c r="K25" s="39" t="s">
        <v>327</v>
      </c>
    </row>
    <row r="26" spans="1:11" x14ac:dyDescent="0.25">
      <c r="A26" s="30" t="s">
        <v>345</v>
      </c>
      <c r="B26" s="30" t="s">
        <v>346</v>
      </c>
      <c r="C26" s="30" t="s">
        <v>329</v>
      </c>
      <c r="D26" s="37">
        <v>34900</v>
      </c>
      <c r="E26" s="38">
        <v>20700</v>
      </c>
      <c r="F26" s="30" t="s">
        <v>326</v>
      </c>
      <c r="G26" s="39" t="s">
        <v>327</v>
      </c>
      <c r="H26" s="39" t="s">
        <v>328</v>
      </c>
      <c r="I26" s="40">
        <v>37073</v>
      </c>
      <c r="J26" s="39" t="s">
        <v>328</v>
      </c>
      <c r="K26" s="39" t="s">
        <v>327</v>
      </c>
    </row>
    <row r="27" spans="1:11" x14ac:dyDescent="0.25">
      <c r="A27" s="30" t="s">
        <v>347</v>
      </c>
      <c r="B27" s="30" t="s">
        <v>348</v>
      </c>
      <c r="C27" s="30" t="s">
        <v>325</v>
      </c>
      <c r="D27" s="37">
        <v>11800</v>
      </c>
      <c r="E27" s="38">
        <v>21600</v>
      </c>
      <c r="F27" s="30" t="s">
        <v>326</v>
      </c>
      <c r="G27" s="39" t="s">
        <v>327</v>
      </c>
      <c r="H27" s="39" t="s">
        <v>328</v>
      </c>
      <c r="I27" s="40">
        <v>36982</v>
      </c>
      <c r="J27" s="39" t="s">
        <v>328</v>
      </c>
      <c r="K27" s="39" t="s">
        <v>327</v>
      </c>
    </row>
    <row r="28" spans="1:11" x14ac:dyDescent="0.25">
      <c r="A28" s="30" t="s">
        <v>347</v>
      </c>
      <c r="B28" s="30" t="s">
        <v>349</v>
      </c>
      <c r="C28" s="30" t="s">
        <v>325</v>
      </c>
      <c r="D28" s="37">
        <v>17300</v>
      </c>
      <c r="E28" s="38">
        <v>3800</v>
      </c>
      <c r="F28" s="30" t="s">
        <v>326</v>
      </c>
      <c r="G28" s="39" t="s">
        <v>328</v>
      </c>
      <c r="H28" s="39" t="s">
        <v>328</v>
      </c>
      <c r="I28" s="40">
        <v>36982</v>
      </c>
      <c r="J28" s="39" t="s">
        <v>328</v>
      </c>
      <c r="K28" s="39" t="s">
        <v>328</v>
      </c>
    </row>
    <row r="29" spans="1:11" x14ac:dyDescent="0.25">
      <c r="A29" s="30" t="s">
        <v>347</v>
      </c>
      <c r="B29" s="30" t="s">
        <v>350</v>
      </c>
      <c r="C29" s="30" t="s">
        <v>329</v>
      </c>
      <c r="D29" s="37">
        <v>8700</v>
      </c>
      <c r="E29" s="38">
        <v>90100</v>
      </c>
      <c r="F29" s="30" t="s">
        <v>326</v>
      </c>
      <c r="G29" s="39" t="s">
        <v>327</v>
      </c>
      <c r="H29" s="39" t="s">
        <v>327</v>
      </c>
      <c r="I29" s="40">
        <v>34820</v>
      </c>
      <c r="J29" s="39" t="s">
        <v>327</v>
      </c>
      <c r="K29" s="39" t="s">
        <v>327</v>
      </c>
    </row>
    <row r="30" spans="1:11" x14ac:dyDescent="0.25">
      <c r="A30" s="30" t="s">
        <v>347</v>
      </c>
      <c r="B30" s="30" t="s">
        <v>351</v>
      </c>
      <c r="C30" s="30" t="s">
        <v>333</v>
      </c>
      <c r="D30" s="37">
        <v>11900</v>
      </c>
      <c r="E30" s="38">
        <v>35800</v>
      </c>
      <c r="F30" s="30" t="s">
        <v>326</v>
      </c>
      <c r="G30" s="39" t="s">
        <v>327</v>
      </c>
      <c r="H30" s="39" t="s">
        <v>328</v>
      </c>
      <c r="I30" s="40">
        <v>36253</v>
      </c>
      <c r="J30" s="39" t="s">
        <v>327</v>
      </c>
      <c r="K30" s="39" t="s">
        <v>328</v>
      </c>
    </row>
    <row r="31" spans="1:11" x14ac:dyDescent="0.25">
      <c r="A31" s="30" t="s">
        <v>347</v>
      </c>
      <c r="B31" s="30" t="s">
        <v>352</v>
      </c>
      <c r="C31" s="30" t="s">
        <v>333</v>
      </c>
      <c r="D31" s="37">
        <v>7800</v>
      </c>
      <c r="E31" s="38">
        <v>45900</v>
      </c>
      <c r="F31" s="30" t="s">
        <v>326</v>
      </c>
      <c r="G31" s="39" t="s">
        <v>327</v>
      </c>
      <c r="H31" s="39" t="s">
        <v>327</v>
      </c>
      <c r="I31" s="40">
        <v>35556</v>
      </c>
      <c r="J31" s="39" t="s">
        <v>327</v>
      </c>
      <c r="K31" s="39" t="s">
        <v>328</v>
      </c>
    </row>
    <row r="32" spans="1:11" x14ac:dyDescent="0.25">
      <c r="A32" s="30" t="s">
        <v>353</v>
      </c>
      <c r="B32" s="30" t="s">
        <v>354</v>
      </c>
      <c r="C32" s="30" t="s">
        <v>331</v>
      </c>
      <c r="D32" s="37">
        <v>17800</v>
      </c>
      <c r="E32" s="38">
        <v>4800</v>
      </c>
      <c r="F32" s="30" t="s">
        <v>326</v>
      </c>
      <c r="G32" s="39" t="s">
        <v>327</v>
      </c>
      <c r="H32" s="39" t="s">
        <v>328</v>
      </c>
      <c r="I32" s="40">
        <v>37043</v>
      </c>
      <c r="J32" s="39" t="s">
        <v>328</v>
      </c>
      <c r="K32" s="39" t="s">
        <v>327</v>
      </c>
    </row>
    <row r="33" spans="1:11" x14ac:dyDescent="0.25">
      <c r="A33" s="30" t="s">
        <v>353</v>
      </c>
      <c r="B33" s="30" t="s">
        <v>355</v>
      </c>
      <c r="C33" s="30" t="s">
        <v>325</v>
      </c>
      <c r="D33" s="37">
        <v>28300</v>
      </c>
      <c r="E33" s="38">
        <v>50</v>
      </c>
      <c r="F33" s="30" t="s">
        <v>339</v>
      </c>
      <c r="G33" s="39" t="s">
        <v>327</v>
      </c>
      <c r="H33" s="39" t="s">
        <v>328</v>
      </c>
      <c r="I33" s="40">
        <v>37622</v>
      </c>
      <c r="J33" s="39" t="s">
        <v>328</v>
      </c>
      <c r="K33" s="39" t="s">
        <v>328</v>
      </c>
    </row>
    <row r="34" spans="1:11" x14ac:dyDescent="0.25">
      <c r="A34" s="30" t="s">
        <v>353</v>
      </c>
      <c r="B34" s="30" t="s">
        <v>355</v>
      </c>
      <c r="C34" s="30" t="s">
        <v>331</v>
      </c>
      <c r="D34" s="37">
        <v>27500</v>
      </c>
      <c r="E34" s="38">
        <v>158</v>
      </c>
      <c r="F34" s="30" t="s">
        <v>326</v>
      </c>
      <c r="G34" s="39" t="s">
        <v>327</v>
      </c>
      <c r="H34" s="39" t="s">
        <v>328</v>
      </c>
      <c r="I34" s="40">
        <v>37622</v>
      </c>
      <c r="J34" s="39" t="s">
        <v>328</v>
      </c>
      <c r="K34" s="39" t="s">
        <v>327</v>
      </c>
    </row>
    <row r="35" spans="1:11" x14ac:dyDescent="0.25">
      <c r="A35" s="30" t="s">
        <v>353</v>
      </c>
      <c r="B35" s="30" t="s">
        <v>356</v>
      </c>
      <c r="C35" s="30" t="s">
        <v>357</v>
      </c>
      <c r="D35" s="37">
        <v>1200</v>
      </c>
      <c r="E35" s="38">
        <v>118000</v>
      </c>
      <c r="F35" s="30" t="s">
        <v>326</v>
      </c>
      <c r="G35" s="39" t="s">
        <v>327</v>
      </c>
      <c r="H35" s="39" t="s">
        <v>327</v>
      </c>
      <c r="I35" s="40">
        <v>31686</v>
      </c>
      <c r="J35" s="39" t="s">
        <v>328</v>
      </c>
      <c r="K35" s="39" t="s">
        <v>328</v>
      </c>
    </row>
    <row r="36" spans="1:11" x14ac:dyDescent="0.25">
      <c r="A36" s="30" t="s">
        <v>358</v>
      </c>
      <c r="B36" s="30" t="s">
        <v>359</v>
      </c>
      <c r="C36" s="30" t="s">
        <v>333</v>
      </c>
      <c r="D36" s="37">
        <v>15800</v>
      </c>
      <c r="E36" s="38">
        <v>45900</v>
      </c>
      <c r="F36" s="30" t="s">
        <v>339</v>
      </c>
      <c r="G36" s="39" t="s">
        <v>327</v>
      </c>
      <c r="H36" s="39" t="s">
        <v>328</v>
      </c>
      <c r="I36" s="40">
        <v>35886</v>
      </c>
      <c r="J36" s="39" t="s">
        <v>328</v>
      </c>
      <c r="K36" s="39" t="s">
        <v>327</v>
      </c>
    </row>
    <row r="37" spans="1:11" x14ac:dyDescent="0.25">
      <c r="A37" s="30" t="s">
        <v>358</v>
      </c>
      <c r="B37" s="30" t="s">
        <v>359</v>
      </c>
      <c r="C37" s="30" t="s">
        <v>329</v>
      </c>
      <c r="D37" s="37">
        <v>13700</v>
      </c>
      <c r="E37" s="38">
        <v>66700</v>
      </c>
      <c r="F37" s="30" t="s">
        <v>339</v>
      </c>
      <c r="G37" s="39" t="s">
        <v>327</v>
      </c>
      <c r="H37" s="39" t="s">
        <v>328</v>
      </c>
      <c r="I37" s="40">
        <v>35490</v>
      </c>
      <c r="J37" s="39" t="s">
        <v>328</v>
      </c>
      <c r="K37" s="39" t="s">
        <v>327</v>
      </c>
    </row>
    <row r="38" spans="1:11" x14ac:dyDescent="0.25">
      <c r="A38" s="30" t="s">
        <v>360</v>
      </c>
      <c r="B38" s="30" t="s">
        <v>361</v>
      </c>
      <c r="C38" s="30" t="s">
        <v>325</v>
      </c>
      <c r="D38" s="37">
        <v>7900</v>
      </c>
      <c r="E38" s="38">
        <v>34000</v>
      </c>
      <c r="F38" s="30" t="s">
        <v>326</v>
      </c>
      <c r="G38" s="39" t="s">
        <v>328</v>
      </c>
      <c r="H38" s="39" t="s">
        <v>328</v>
      </c>
      <c r="I38" s="40">
        <v>35947</v>
      </c>
      <c r="J38" s="39" t="s">
        <v>327</v>
      </c>
      <c r="K38" s="39" t="s">
        <v>327</v>
      </c>
    </row>
    <row r="39" spans="1:11" x14ac:dyDescent="0.25">
      <c r="A39" s="30" t="s">
        <v>360</v>
      </c>
      <c r="B39" s="30" t="s">
        <v>362</v>
      </c>
      <c r="C39" s="30" t="s">
        <v>325</v>
      </c>
      <c r="D39" s="37">
        <v>13900</v>
      </c>
      <c r="E39" s="38">
        <v>11500</v>
      </c>
      <c r="F39" s="30" t="s">
        <v>326</v>
      </c>
      <c r="G39" s="39" t="s">
        <v>327</v>
      </c>
      <c r="H39" s="39" t="s">
        <v>328</v>
      </c>
      <c r="I39" s="40">
        <v>37653</v>
      </c>
      <c r="J39" s="39" t="s">
        <v>328</v>
      </c>
      <c r="K39" s="39" t="s">
        <v>328</v>
      </c>
    </row>
    <row r="40" spans="1:11" x14ac:dyDescent="0.25">
      <c r="A40" s="30" t="s">
        <v>363</v>
      </c>
      <c r="B40" s="30" t="s">
        <v>364</v>
      </c>
      <c r="C40" s="30" t="s">
        <v>333</v>
      </c>
      <c r="D40" s="37">
        <v>42500</v>
      </c>
      <c r="E40" s="38">
        <v>19000</v>
      </c>
      <c r="F40" s="30" t="s">
        <v>339</v>
      </c>
      <c r="G40" s="39" t="s">
        <v>328</v>
      </c>
      <c r="H40" s="39" t="s">
        <v>328</v>
      </c>
      <c r="I40" s="40">
        <v>37377</v>
      </c>
      <c r="J40" s="39" t="s">
        <v>328</v>
      </c>
      <c r="K40" s="39" t="s">
        <v>327</v>
      </c>
    </row>
    <row r="41" spans="1:11" x14ac:dyDescent="0.25">
      <c r="A41" s="30" t="s">
        <v>363</v>
      </c>
      <c r="B41" s="30" t="s">
        <v>364</v>
      </c>
      <c r="C41" s="30" t="s">
        <v>331</v>
      </c>
      <c r="D41" s="37">
        <v>54700</v>
      </c>
      <c r="E41" s="38">
        <v>10500</v>
      </c>
      <c r="F41" s="30" t="s">
        <v>339</v>
      </c>
      <c r="G41" s="39" t="s">
        <v>328</v>
      </c>
      <c r="H41" s="39" t="s">
        <v>328</v>
      </c>
      <c r="I41" s="40">
        <v>37377</v>
      </c>
      <c r="J41" s="39" t="s">
        <v>328</v>
      </c>
      <c r="K41" s="39" t="s">
        <v>328</v>
      </c>
    </row>
    <row r="42" spans="1:11" x14ac:dyDescent="0.25">
      <c r="A42" s="30" t="s">
        <v>363</v>
      </c>
      <c r="B42" s="30" t="s">
        <v>365</v>
      </c>
      <c r="C42" s="30" t="s">
        <v>333</v>
      </c>
      <c r="D42" s="37">
        <v>33000</v>
      </c>
      <c r="E42" s="38">
        <v>90000</v>
      </c>
      <c r="F42" s="30" t="s">
        <v>339</v>
      </c>
      <c r="G42" s="39" t="s">
        <v>328</v>
      </c>
      <c r="H42" s="39" t="s">
        <v>327</v>
      </c>
      <c r="I42" s="40">
        <v>36220</v>
      </c>
      <c r="J42" s="39" t="s">
        <v>328</v>
      </c>
      <c r="K42" s="39" t="s">
        <v>327</v>
      </c>
    </row>
    <row r="43" spans="1:11" x14ac:dyDescent="0.25">
      <c r="A43" s="30" t="s">
        <v>363</v>
      </c>
      <c r="B43" s="30" t="s">
        <v>365</v>
      </c>
      <c r="C43" s="30" t="s">
        <v>331</v>
      </c>
      <c r="D43" s="37">
        <v>52900</v>
      </c>
      <c r="E43" s="38">
        <v>10900</v>
      </c>
      <c r="F43" s="30" t="s">
        <v>339</v>
      </c>
      <c r="G43" s="39" t="s">
        <v>328</v>
      </c>
      <c r="H43" s="39" t="s">
        <v>328</v>
      </c>
      <c r="I43" s="40">
        <v>36526</v>
      </c>
      <c r="J43" s="39" t="s">
        <v>328</v>
      </c>
      <c r="K43" s="39" t="s">
        <v>327</v>
      </c>
    </row>
    <row r="44" spans="1:11" x14ac:dyDescent="0.25">
      <c r="A44" s="30" t="s">
        <v>366</v>
      </c>
      <c r="B44" s="30" t="s">
        <v>367</v>
      </c>
      <c r="C44" s="30" t="s">
        <v>333</v>
      </c>
      <c r="D44" s="37">
        <v>22950</v>
      </c>
      <c r="E44" s="38">
        <v>5800</v>
      </c>
      <c r="F44" s="30" t="s">
        <v>326</v>
      </c>
      <c r="G44" s="39" t="s">
        <v>327</v>
      </c>
      <c r="H44" s="39" t="s">
        <v>328</v>
      </c>
      <c r="I44" s="40">
        <v>37755</v>
      </c>
      <c r="J44" s="39" t="s">
        <v>328</v>
      </c>
      <c r="K44" s="39" t="s">
        <v>327</v>
      </c>
    </row>
    <row r="45" spans="1:11" x14ac:dyDescent="0.25">
      <c r="A45" s="30" t="s">
        <v>368</v>
      </c>
      <c r="B45" s="30" t="s">
        <v>369</v>
      </c>
      <c r="C45" s="30" t="s">
        <v>333</v>
      </c>
      <c r="D45" s="37">
        <v>16900</v>
      </c>
      <c r="E45" s="38">
        <v>23200</v>
      </c>
      <c r="F45" s="30" t="s">
        <v>326</v>
      </c>
      <c r="G45" s="39" t="s">
        <v>327</v>
      </c>
      <c r="H45" s="39" t="s">
        <v>328</v>
      </c>
      <c r="I45" s="40">
        <v>37347</v>
      </c>
      <c r="J45" s="39" t="s">
        <v>328</v>
      </c>
      <c r="K45" s="39" t="s">
        <v>327</v>
      </c>
    </row>
    <row r="46" spans="1:11" x14ac:dyDescent="0.25">
      <c r="A46" s="30" t="s">
        <v>368</v>
      </c>
      <c r="B46" s="30" t="s">
        <v>370</v>
      </c>
      <c r="C46" s="30" t="s">
        <v>331</v>
      </c>
      <c r="D46" s="37">
        <v>18400</v>
      </c>
      <c r="E46" s="38">
        <v>21300</v>
      </c>
      <c r="F46" s="30" t="s">
        <v>326</v>
      </c>
      <c r="G46" s="39" t="s">
        <v>327</v>
      </c>
      <c r="H46" s="39" t="s">
        <v>328</v>
      </c>
      <c r="I46" s="40">
        <v>37316</v>
      </c>
      <c r="J46" s="39" t="s">
        <v>328</v>
      </c>
      <c r="K46" s="39" t="s">
        <v>327</v>
      </c>
    </row>
    <row r="47" spans="1:11" x14ac:dyDescent="0.25">
      <c r="A47" s="30" t="s">
        <v>368</v>
      </c>
      <c r="B47" s="30" t="s">
        <v>371</v>
      </c>
      <c r="C47" s="30" t="s">
        <v>329</v>
      </c>
      <c r="D47" s="37">
        <v>17800</v>
      </c>
      <c r="E47" s="38">
        <v>45900</v>
      </c>
      <c r="F47" s="30" t="s">
        <v>326</v>
      </c>
      <c r="G47" s="39" t="s">
        <v>327</v>
      </c>
      <c r="H47" s="39" t="s">
        <v>328</v>
      </c>
      <c r="I47" s="40">
        <v>37316</v>
      </c>
      <c r="J47" s="39" t="s">
        <v>328</v>
      </c>
      <c r="K47" s="39" t="s">
        <v>327</v>
      </c>
    </row>
    <row r="48" spans="1:11" x14ac:dyDescent="0.25">
      <c r="A48" s="30" t="s">
        <v>368</v>
      </c>
      <c r="B48" s="30" t="s">
        <v>372</v>
      </c>
      <c r="C48" s="30" t="s">
        <v>325</v>
      </c>
      <c r="D48" s="37">
        <v>18900</v>
      </c>
      <c r="E48" s="38">
        <v>34300</v>
      </c>
      <c r="F48" s="30" t="s">
        <v>339</v>
      </c>
      <c r="G48" s="39" t="s">
        <v>327</v>
      </c>
      <c r="H48" s="39" t="s">
        <v>328</v>
      </c>
      <c r="I48" s="40">
        <v>36951</v>
      </c>
      <c r="J48" s="39" t="s">
        <v>328</v>
      </c>
      <c r="K48" s="39" t="s">
        <v>328</v>
      </c>
    </row>
    <row r="49" spans="1:11" x14ac:dyDescent="0.25">
      <c r="A49" s="30" t="s">
        <v>368</v>
      </c>
      <c r="B49" s="30" t="s">
        <v>373</v>
      </c>
      <c r="C49" s="30" t="s">
        <v>325</v>
      </c>
      <c r="D49" s="37">
        <v>9500</v>
      </c>
      <c r="E49" s="38">
        <v>57500</v>
      </c>
      <c r="F49" s="30" t="s">
        <v>326</v>
      </c>
      <c r="G49" s="39" t="s">
        <v>327</v>
      </c>
      <c r="H49" s="39" t="s">
        <v>328</v>
      </c>
      <c r="I49" s="40">
        <v>36281</v>
      </c>
      <c r="J49" s="39" t="s">
        <v>328</v>
      </c>
      <c r="K49" s="39" t="s">
        <v>327</v>
      </c>
    </row>
    <row r="50" spans="1:11" x14ac:dyDescent="0.25">
      <c r="A50" s="30" t="s">
        <v>368</v>
      </c>
      <c r="B50" s="30" t="s">
        <v>374</v>
      </c>
      <c r="C50" s="30" t="s">
        <v>329</v>
      </c>
      <c r="D50" s="37">
        <v>7900</v>
      </c>
      <c r="E50" s="38">
        <v>109400</v>
      </c>
      <c r="F50" s="30" t="s">
        <v>326</v>
      </c>
      <c r="G50" s="39" t="s">
        <v>327</v>
      </c>
      <c r="H50" s="39" t="s">
        <v>327</v>
      </c>
      <c r="I50" s="40">
        <v>35551</v>
      </c>
      <c r="J50" s="39" t="s">
        <v>328</v>
      </c>
      <c r="K50" s="39" t="s">
        <v>327</v>
      </c>
    </row>
    <row r="51" spans="1:11" x14ac:dyDescent="0.25">
      <c r="A51" s="30" t="s">
        <v>368</v>
      </c>
      <c r="B51" s="30" t="s">
        <v>375</v>
      </c>
      <c r="C51" s="30" t="s">
        <v>333</v>
      </c>
      <c r="D51" s="37">
        <v>31300</v>
      </c>
      <c r="E51" s="38">
        <v>19900</v>
      </c>
      <c r="F51" s="30" t="s">
        <v>339</v>
      </c>
      <c r="G51" s="39" t="s">
        <v>327</v>
      </c>
      <c r="H51" s="39" t="s">
        <v>328</v>
      </c>
      <c r="I51" s="40">
        <v>37347</v>
      </c>
      <c r="J51" s="39" t="s">
        <v>328</v>
      </c>
      <c r="K51" s="39" t="s">
        <v>327</v>
      </c>
    </row>
    <row r="52" spans="1:11" x14ac:dyDescent="0.25">
      <c r="A52" s="30" t="s">
        <v>376</v>
      </c>
      <c r="B52" s="30" t="s">
        <v>377</v>
      </c>
      <c r="C52" s="30" t="s">
        <v>331</v>
      </c>
      <c r="D52" s="37">
        <v>18900</v>
      </c>
      <c r="E52" s="38">
        <v>11300</v>
      </c>
      <c r="F52" s="30" t="s">
        <v>339</v>
      </c>
      <c r="G52" s="39" t="s">
        <v>327</v>
      </c>
      <c r="H52" s="39" t="s">
        <v>328</v>
      </c>
      <c r="I52" s="40">
        <v>36982</v>
      </c>
      <c r="J52" s="39" t="s">
        <v>328</v>
      </c>
      <c r="K52" s="39" t="s">
        <v>327</v>
      </c>
    </row>
    <row r="53" spans="1:11" x14ac:dyDescent="0.25">
      <c r="A53" s="30" t="s">
        <v>376</v>
      </c>
      <c r="B53" s="30" t="s">
        <v>378</v>
      </c>
      <c r="C53" s="30" t="s">
        <v>379</v>
      </c>
      <c r="D53" s="37">
        <v>22500</v>
      </c>
      <c r="E53" s="38">
        <v>80400</v>
      </c>
      <c r="F53" s="30" t="s">
        <v>326</v>
      </c>
      <c r="G53" s="39" t="s">
        <v>327</v>
      </c>
      <c r="H53" s="39" t="s">
        <v>328</v>
      </c>
      <c r="I53" s="40">
        <v>36647</v>
      </c>
      <c r="J53" s="39" t="s">
        <v>328</v>
      </c>
      <c r="K53" s="39" t="s">
        <v>328</v>
      </c>
    </row>
    <row r="54" spans="1:11" x14ac:dyDescent="0.25">
      <c r="A54" s="30" t="s">
        <v>376</v>
      </c>
      <c r="B54" s="30" t="s">
        <v>380</v>
      </c>
      <c r="C54" s="30" t="s">
        <v>333</v>
      </c>
      <c r="D54" s="37">
        <v>26500</v>
      </c>
      <c r="E54" s="38">
        <v>81000</v>
      </c>
      <c r="F54" s="30" t="s">
        <v>326</v>
      </c>
      <c r="G54" s="39" t="s">
        <v>328</v>
      </c>
      <c r="H54" s="39" t="s">
        <v>328</v>
      </c>
      <c r="I54" s="40">
        <v>36617</v>
      </c>
      <c r="J54" s="39" t="s">
        <v>328</v>
      </c>
      <c r="K54" s="39" t="s">
        <v>327</v>
      </c>
    </row>
    <row r="55" spans="1:11" x14ac:dyDescent="0.25">
      <c r="A55" s="30" t="s">
        <v>376</v>
      </c>
      <c r="B55" s="30" t="s">
        <v>381</v>
      </c>
      <c r="C55" s="30" t="s">
        <v>329</v>
      </c>
      <c r="D55" s="37">
        <v>11800</v>
      </c>
      <c r="E55" s="38">
        <v>96000</v>
      </c>
      <c r="F55" s="30" t="s">
        <v>326</v>
      </c>
      <c r="G55" s="39" t="s">
        <v>328</v>
      </c>
      <c r="H55" s="39" t="s">
        <v>327</v>
      </c>
      <c r="I55" s="40">
        <v>35186</v>
      </c>
      <c r="J55" s="39" t="s">
        <v>327</v>
      </c>
      <c r="K55" s="39" t="s">
        <v>327</v>
      </c>
    </row>
    <row r="56" spans="1:11" x14ac:dyDescent="0.25">
      <c r="A56" s="30" t="s">
        <v>382</v>
      </c>
      <c r="B56" s="30" t="s">
        <v>383</v>
      </c>
      <c r="C56" s="30" t="s">
        <v>329</v>
      </c>
      <c r="D56" s="37">
        <v>11600</v>
      </c>
      <c r="E56" s="38">
        <v>60300</v>
      </c>
      <c r="F56" s="30" t="s">
        <v>339</v>
      </c>
      <c r="G56" s="39" t="s">
        <v>328</v>
      </c>
      <c r="H56" s="39" t="s">
        <v>327</v>
      </c>
      <c r="I56" s="40">
        <v>36404</v>
      </c>
      <c r="J56" s="39" t="s">
        <v>328</v>
      </c>
      <c r="K56" s="39" t="s">
        <v>327</v>
      </c>
    </row>
    <row r="57" spans="1:11" x14ac:dyDescent="0.25">
      <c r="A57" s="30" t="s">
        <v>382</v>
      </c>
      <c r="B57" s="30" t="s">
        <v>384</v>
      </c>
      <c r="C57" s="30" t="s">
        <v>385</v>
      </c>
      <c r="D57" s="37">
        <v>10400</v>
      </c>
      <c r="E57" s="38">
        <v>19400</v>
      </c>
      <c r="F57" s="30" t="s">
        <v>339</v>
      </c>
      <c r="G57" s="39" t="s">
        <v>327</v>
      </c>
      <c r="H57" s="39" t="s">
        <v>328</v>
      </c>
      <c r="I57" s="40">
        <v>36617</v>
      </c>
      <c r="J57" s="39" t="s">
        <v>328</v>
      </c>
      <c r="K57" s="39" t="s">
        <v>327</v>
      </c>
    </row>
    <row r="58" spans="1:11" x14ac:dyDescent="0.25">
      <c r="A58" s="30" t="s">
        <v>382</v>
      </c>
      <c r="B58" s="30" t="s">
        <v>383</v>
      </c>
      <c r="C58" s="30" t="s">
        <v>333</v>
      </c>
      <c r="D58" s="37">
        <v>17800</v>
      </c>
      <c r="E58" s="38">
        <v>39200</v>
      </c>
      <c r="F58" s="30" t="s">
        <v>339</v>
      </c>
      <c r="G58" s="39" t="s">
        <v>328</v>
      </c>
      <c r="H58" s="39" t="s">
        <v>328</v>
      </c>
      <c r="I58" s="40">
        <v>37196</v>
      </c>
      <c r="J58" s="39" t="s">
        <v>328</v>
      </c>
      <c r="K58" s="39" t="s">
        <v>327</v>
      </c>
    </row>
    <row r="59" spans="1:11" x14ac:dyDescent="0.25">
      <c r="A59" s="30" t="s">
        <v>386</v>
      </c>
      <c r="B59" s="30" t="s">
        <v>387</v>
      </c>
      <c r="C59" s="30" t="s">
        <v>325</v>
      </c>
      <c r="D59" s="37">
        <v>8900</v>
      </c>
      <c r="E59" s="38">
        <v>49700</v>
      </c>
      <c r="F59" s="30" t="s">
        <v>326</v>
      </c>
      <c r="G59" s="39" t="s">
        <v>327</v>
      </c>
      <c r="H59" s="39" t="s">
        <v>327</v>
      </c>
      <c r="I59" s="40">
        <v>35886</v>
      </c>
      <c r="J59" s="39" t="s">
        <v>327</v>
      </c>
      <c r="K59" s="39" t="s">
        <v>327</v>
      </c>
    </row>
    <row r="60" spans="1:11" x14ac:dyDescent="0.25">
      <c r="A60" s="30" t="s">
        <v>388</v>
      </c>
      <c r="B60" s="30" t="s">
        <v>389</v>
      </c>
      <c r="C60" s="30" t="s">
        <v>333</v>
      </c>
      <c r="D60" s="37">
        <v>39900</v>
      </c>
      <c r="E60" s="38">
        <v>100</v>
      </c>
      <c r="F60" s="30" t="s">
        <v>326</v>
      </c>
      <c r="G60" s="39" t="s">
        <v>328</v>
      </c>
      <c r="H60" s="39" t="s">
        <v>328</v>
      </c>
      <c r="I60" s="40">
        <v>37742</v>
      </c>
      <c r="J60" s="39" t="s">
        <v>328</v>
      </c>
      <c r="K60" s="39" t="s">
        <v>327</v>
      </c>
    </row>
    <row r="61" spans="1:11" x14ac:dyDescent="0.25">
      <c r="A61" s="30" t="s">
        <v>388</v>
      </c>
      <c r="B61" s="30" t="s">
        <v>390</v>
      </c>
      <c r="C61" s="30" t="s">
        <v>331</v>
      </c>
      <c r="D61" s="37">
        <v>45800</v>
      </c>
      <c r="E61" s="38">
        <v>100</v>
      </c>
      <c r="F61" s="30" t="s">
        <v>326</v>
      </c>
      <c r="G61" s="39" t="s">
        <v>328</v>
      </c>
      <c r="H61" s="39" t="s">
        <v>328</v>
      </c>
      <c r="I61" s="40">
        <v>37742</v>
      </c>
      <c r="J61" s="39" t="s">
        <v>328</v>
      </c>
      <c r="K61" s="39" t="s">
        <v>327</v>
      </c>
    </row>
    <row r="62" spans="1:11" x14ac:dyDescent="0.25">
      <c r="A62" s="30" t="s">
        <v>388</v>
      </c>
      <c r="B62" s="30" t="s">
        <v>391</v>
      </c>
      <c r="C62" s="30" t="s">
        <v>341</v>
      </c>
      <c r="D62" s="37">
        <v>45500</v>
      </c>
      <c r="E62" s="38">
        <v>100</v>
      </c>
      <c r="F62" s="30" t="s">
        <v>326</v>
      </c>
      <c r="G62" s="39" t="s">
        <v>328</v>
      </c>
      <c r="H62" s="39" t="s">
        <v>328</v>
      </c>
      <c r="I62" s="40">
        <v>37742</v>
      </c>
      <c r="J62" s="39" t="s">
        <v>328</v>
      </c>
      <c r="K62" s="39" t="s">
        <v>327</v>
      </c>
    </row>
    <row r="63" spans="1:11" x14ac:dyDescent="0.25">
      <c r="A63" s="30" t="s">
        <v>388</v>
      </c>
      <c r="B63" s="30" t="s">
        <v>392</v>
      </c>
      <c r="C63" s="30" t="s">
        <v>329</v>
      </c>
      <c r="D63" s="37">
        <v>49500</v>
      </c>
      <c r="E63" s="38">
        <v>100</v>
      </c>
      <c r="F63" s="30" t="s">
        <v>326</v>
      </c>
      <c r="G63" s="39" t="s">
        <v>328</v>
      </c>
      <c r="H63" s="39" t="s">
        <v>328</v>
      </c>
      <c r="I63" s="40">
        <v>37742</v>
      </c>
      <c r="J63" s="39" t="s">
        <v>328</v>
      </c>
      <c r="K63" s="39" t="s">
        <v>327</v>
      </c>
    </row>
    <row r="64" spans="1:11" x14ac:dyDescent="0.25">
      <c r="A64" s="30" t="s">
        <v>388</v>
      </c>
      <c r="B64" s="30" t="s">
        <v>393</v>
      </c>
      <c r="C64" s="30" t="s">
        <v>329</v>
      </c>
      <c r="D64" s="37">
        <v>8500</v>
      </c>
      <c r="E64" s="38">
        <v>58900</v>
      </c>
      <c r="F64" s="30" t="s">
        <v>326</v>
      </c>
      <c r="G64" s="39" t="s">
        <v>327</v>
      </c>
      <c r="H64" s="39" t="s">
        <v>327</v>
      </c>
      <c r="I64" s="40">
        <v>34790</v>
      </c>
      <c r="J64" s="39" t="s">
        <v>327</v>
      </c>
      <c r="K64" s="39" t="s">
        <v>327</v>
      </c>
    </row>
    <row r="65" spans="1:11" x14ac:dyDescent="0.25">
      <c r="A65" s="30" t="s">
        <v>394</v>
      </c>
      <c r="B65" s="30" t="s">
        <v>395</v>
      </c>
      <c r="C65" s="30" t="s">
        <v>329</v>
      </c>
      <c r="D65" s="37">
        <v>23800</v>
      </c>
      <c r="E65" s="38">
        <v>100</v>
      </c>
      <c r="F65" s="30" t="s">
        <v>326</v>
      </c>
      <c r="G65" s="39" t="s">
        <v>327</v>
      </c>
      <c r="H65" s="39" t="s">
        <v>328</v>
      </c>
      <c r="I65" s="40">
        <v>37712</v>
      </c>
      <c r="J65" s="39" t="s">
        <v>328</v>
      </c>
      <c r="K65" s="39" t="s">
        <v>327</v>
      </c>
    </row>
    <row r="66" spans="1:11" x14ac:dyDescent="0.25">
      <c r="A66" s="30" t="s">
        <v>394</v>
      </c>
      <c r="B66" s="30" t="s">
        <v>396</v>
      </c>
      <c r="C66" s="30" t="s">
        <v>341</v>
      </c>
      <c r="D66" s="37">
        <v>27800</v>
      </c>
      <c r="E66" s="38">
        <v>100</v>
      </c>
      <c r="F66" s="30" t="s">
        <v>326</v>
      </c>
      <c r="G66" s="39" t="s">
        <v>328</v>
      </c>
      <c r="H66" s="39" t="s">
        <v>328</v>
      </c>
      <c r="I66" s="40">
        <v>37712</v>
      </c>
      <c r="J66" s="39" t="s">
        <v>328</v>
      </c>
      <c r="K66" s="39" t="s">
        <v>327</v>
      </c>
    </row>
    <row r="67" spans="1:11" x14ac:dyDescent="0.25">
      <c r="A67" s="30" t="s">
        <v>394</v>
      </c>
      <c r="B67" s="30" t="s">
        <v>397</v>
      </c>
      <c r="C67" s="30" t="s">
        <v>335</v>
      </c>
      <c r="D67" s="37">
        <v>25700</v>
      </c>
      <c r="E67" s="38">
        <v>100</v>
      </c>
      <c r="F67" s="30" t="s">
        <v>326</v>
      </c>
      <c r="G67" s="39" t="s">
        <v>327</v>
      </c>
      <c r="H67" s="39" t="s">
        <v>328</v>
      </c>
      <c r="I67" s="40">
        <v>37712</v>
      </c>
      <c r="J67" s="39" t="s">
        <v>328</v>
      </c>
      <c r="K67" s="39" t="s">
        <v>327</v>
      </c>
    </row>
    <row r="68" spans="1:11" x14ac:dyDescent="0.25">
      <c r="A68" s="30" t="s">
        <v>394</v>
      </c>
      <c r="B68" s="30" t="s">
        <v>397</v>
      </c>
      <c r="C68" s="30" t="s">
        <v>331</v>
      </c>
      <c r="D68" s="37">
        <v>25700</v>
      </c>
      <c r="E68" s="38">
        <v>100</v>
      </c>
      <c r="F68" s="30" t="s">
        <v>326</v>
      </c>
      <c r="G68" s="39" t="s">
        <v>328</v>
      </c>
      <c r="H68" s="39" t="s">
        <v>328</v>
      </c>
      <c r="I68" s="40">
        <v>37712</v>
      </c>
      <c r="J68" s="39" t="s">
        <v>328</v>
      </c>
      <c r="K68" s="39" t="s">
        <v>327</v>
      </c>
    </row>
    <row r="69" spans="1:11" x14ac:dyDescent="0.25">
      <c r="A69" s="30" t="s">
        <v>394</v>
      </c>
      <c r="B69" s="30" t="s">
        <v>397</v>
      </c>
      <c r="C69" s="30" t="s">
        <v>398</v>
      </c>
      <c r="D69" s="37">
        <v>26400</v>
      </c>
      <c r="E69" s="38">
        <v>100</v>
      </c>
      <c r="F69" s="30" t="s">
        <v>326</v>
      </c>
      <c r="G69" s="39" t="s">
        <v>327</v>
      </c>
      <c r="H69" s="39" t="s">
        <v>328</v>
      </c>
      <c r="I69" s="40">
        <v>37712</v>
      </c>
      <c r="J69" s="39" t="s">
        <v>328</v>
      </c>
      <c r="K69" s="39" t="s">
        <v>327</v>
      </c>
    </row>
    <row r="70" spans="1:11" x14ac:dyDescent="0.25">
      <c r="D70" s="41"/>
      <c r="I70" s="42"/>
    </row>
    <row r="71" spans="1:11" x14ac:dyDescent="0.25">
      <c r="D71" s="41"/>
      <c r="I71" s="42"/>
    </row>
    <row r="72" spans="1:11" x14ac:dyDescent="0.25">
      <c r="D72" s="41"/>
      <c r="I72" s="42"/>
    </row>
    <row r="73" spans="1:11" x14ac:dyDescent="0.25">
      <c r="D73" s="41"/>
      <c r="I73" s="42"/>
    </row>
    <row r="74" spans="1:11" x14ac:dyDescent="0.25">
      <c r="D74" s="41"/>
      <c r="I74" s="42"/>
    </row>
    <row r="75" spans="1:11" x14ac:dyDescent="0.25">
      <c r="D75" s="41"/>
      <c r="I75" s="42"/>
    </row>
    <row r="76" spans="1:11" x14ac:dyDescent="0.25">
      <c r="D76" s="41"/>
      <c r="I76" s="42"/>
    </row>
    <row r="77" spans="1:11" x14ac:dyDescent="0.25">
      <c r="D77" s="41"/>
      <c r="I77" s="42"/>
    </row>
    <row r="78" spans="1:11" x14ac:dyDescent="0.25">
      <c r="D78" s="41"/>
      <c r="I78" s="42"/>
    </row>
    <row r="79" spans="1:11" x14ac:dyDescent="0.25">
      <c r="D79" s="41"/>
      <c r="I79" s="42"/>
    </row>
    <row r="80" spans="1:11" x14ac:dyDescent="0.25">
      <c r="D80" s="41"/>
      <c r="I80" s="42"/>
    </row>
    <row r="81" spans="4:9" x14ac:dyDescent="0.25">
      <c r="D81" s="41"/>
      <c r="I81" s="42"/>
    </row>
    <row r="82" spans="4:9" x14ac:dyDescent="0.25">
      <c r="D82" s="41"/>
      <c r="I82" s="42"/>
    </row>
    <row r="83" spans="4:9" x14ac:dyDescent="0.25">
      <c r="D83" s="41"/>
      <c r="I83" s="42"/>
    </row>
    <row r="84" spans="4:9" x14ac:dyDescent="0.25">
      <c r="D84" s="41"/>
      <c r="I84" s="42"/>
    </row>
    <row r="85" spans="4:9" x14ac:dyDescent="0.25">
      <c r="D85" s="41"/>
      <c r="I85" s="42"/>
    </row>
    <row r="86" spans="4:9" x14ac:dyDescent="0.25">
      <c r="D86" s="41"/>
      <c r="I86" s="42"/>
    </row>
    <row r="87" spans="4:9" x14ac:dyDescent="0.25">
      <c r="D87" s="41"/>
      <c r="I87" s="42"/>
    </row>
    <row r="88" spans="4:9" x14ac:dyDescent="0.25">
      <c r="D88" s="41"/>
      <c r="I88" s="42"/>
    </row>
    <row r="89" spans="4:9" x14ac:dyDescent="0.25">
      <c r="D89" s="41"/>
      <c r="I89" s="42"/>
    </row>
    <row r="90" spans="4:9" x14ac:dyDescent="0.25">
      <c r="D90" s="41"/>
      <c r="I90" s="42"/>
    </row>
    <row r="91" spans="4:9" x14ac:dyDescent="0.25">
      <c r="D91" s="41"/>
      <c r="I91" s="42"/>
    </row>
    <row r="92" spans="4:9" x14ac:dyDescent="0.25">
      <c r="D92" s="41"/>
      <c r="I92" s="42"/>
    </row>
    <row r="93" spans="4:9" x14ac:dyDescent="0.25">
      <c r="D93" s="41"/>
      <c r="I93" s="42"/>
    </row>
    <row r="94" spans="4:9" x14ac:dyDescent="0.25">
      <c r="D94" s="41"/>
      <c r="I94" s="42"/>
    </row>
    <row r="95" spans="4:9" x14ac:dyDescent="0.25">
      <c r="D95" s="41"/>
      <c r="I95" s="42"/>
    </row>
    <row r="96" spans="4:9" x14ac:dyDescent="0.25">
      <c r="D96" s="41"/>
      <c r="I96" s="42"/>
    </row>
    <row r="97" spans="4:9" x14ac:dyDescent="0.25">
      <c r="D97" s="41"/>
      <c r="I97" s="42"/>
    </row>
    <row r="98" spans="4:9" x14ac:dyDescent="0.25">
      <c r="D98" s="41"/>
      <c r="I98" s="42"/>
    </row>
    <row r="99" spans="4:9" x14ac:dyDescent="0.25">
      <c r="D99" s="41"/>
      <c r="I99" s="42"/>
    </row>
    <row r="100" spans="4:9" x14ac:dyDescent="0.25">
      <c r="D100" s="41"/>
      <c r="I100" s="43"/>
    </row>
    <row r="101" spans="4:9" x14ac:dyDescent="0.25">
      <c r="D101" s="41"/>
      <c r="I101" s="43"/>
    </row>
    <row r="102" spans="4:9" x14ac:dyDescent="0.25">
      <c r="D102" s="41"/>
      <c r="I102" s="43"/>
    </row>
    <row r="103" spans="4:9" x14ac:dyDescent="0.25">
      <c r="D103" s="41"/>
      <c r="I103" s="43"/>
    </row>
    <row r="104" spans="4:9" x14ac:dyDescent="0.25">
      <c r="D104" s="41"/>
      <c r="I104" s="43"/>
    </row>
    <row r="105" spans="4:9" x14ac:dyDescent="0.25">
      <c r="D105" s="41"/>
      <c r="I105" s="43"/>
    </row>
    <row r="106" spans="4:9" x14ac:dyDescent="0.25">
      <c r="D106" s="41"/>
      <c r="I106" s="43"/>
    </row>
    <row r="107" spans="4:9" x14ac:dyDescent="0.25">
      <c r="D107" s="41"/>
      <c r="I107" s="43"/>
    </row>
    <row r="108" spans="4:9" x14ac:dyDescent="0.25">
      <c r="D108" s="41"/>
      <c r="I108" s="43"/>
    </row>
    <row r="109" spans="4:9" x14ac:dyDescent="0.25">
      <c r="D109" s="41"/>
      <c r="I109" s="43"/>
    </row>
    <row r="110" spans="4:9" x14ac:dyDescent="0.25">
      <c r="D110" s="41"/>
      <c r="I110" s="43"/>
    </row>
    <row r="111" spans="4:9" x14ac:dyDescent="0.25">
      <c r="D111" s="41"/>
      <c r="I111" s="43"/>
    </row>
    <row r="112" spans="4:9" x14ac:dyDescent="0.25">
      <c r="D112" s="41"/>
      <c r="I112" s="43"/>
    </row>
    <row r="113" spans="4:9" x14ac:dyDescent="0.25">
      <c r="D113" s="41"/>
      <c r="I113" s="43"/>
    </row>
    <row r="114" spans="4:9" x14ac:dyDescent="0.25">
      <c r="D114" s="41"/>
      <c r="I114" s="43"/>
    </row>
    <row r="115" spans="4:9" x14ac:dyDescent="0.25">
      <c r="D115" s="41"/>
      <c r="I115" s="43"/>
    </row>
    <row r="116" spans="4:9" x14ac:dyDescent="0.25">
      <c r="D116" s="41"/>
      <c r="I116" s="43"/>
    </row>
    <row r="117" spans="4:9" x14ac:dyDescent="0.25">
      <c r="D117" s="41"/>
      <c r="I117" s="43"/>
    </row>
    <row r="118" spans="4:9" x14ac:dyDescent="0.25">
      <c r="D118" s="41"/>
      <c r="I118" s="43"/>
    </row>
    <row r="119" spans="4:9" x14ac:dyDescent="0.25">
      <c r="D119" s="41"/>
      <c r="I119" s="43"/>
    </row>
    <row r="120" spans="4:9" x14ac:dyDescent="0.25">
      <c r="D120" s="41"/>
      <c r="I120" s="43"/>
    </row>
    <row r="121" spans="4:9" x14ac:dyDescent="0.25">
      <c r="D121" s="41"/>
      <c r="I121" s="43"/>
    </row>
    <row r="122" spans="4:9" x14ac:dyDescent="0.25">
      <c r="D122" s="41"/>
      <c r="I122" s="43"/>
    </row>
    <row r="123" spans="4:9" x14ac:dyDescent="0.25">
      <c r="D123" s="41"/>
      <c r="I123" s="43"/>
    </row>
    <row r="124" spans="4:9" x14ac:dyDescent="0.25">
      <c r="D124" s="41"/>
      <c r="I124" s="43"/>
    </row>
    <row r="125" spans="4:9" x14ac:dyDescent="0.25">
      <c r="D125" s="41"/>
      <c r="I125" s="43"/>
    </row>
    <row r="126" spans="4:9" x14ac:dyDescent="0.25">
      <c r="D126" s="41"/>
      <c r="I126" s="43"/>
    </row>
    <row r="127" spans="4:9" x14ac:dyDescent="0.25">
      <c r="D127" s="41"/>
      <c r="I127" s="43"/>
    </row>
    <row r="128" spans="4:9" x14ac:dyDescent="0.25">
      <c r="D128" s="41"/>
      <c r="I128" s="43"/>
    </row>
    <row r="129" spans="4:9" x14ac:dyDescent="0.25">
      <c r="D129" s="41"/>
      <c r="I129" s="43"/>
    </row>
    <row r="130" spans="4:9" x14ac:dyDescent="0.25">
      <c r="D130" s="41"/>
      <c r="I130" s="43"/>
    </row>
    <row r="131" spans="4:9" x14ac:dyDescent="0.25">
      <c r="D131" s="41"/>
    </row>
    <row r="132" spans="4:9" x14ac:dyDescent="0.25">
      <c r="D132" s="41"/>
    </row>
    <row r="133" spans="4:9" x14ac:dyDescent="0.25">
      <c r="D133" s="41"/>
    </row>
    <row r="134" spans="4:9" x14ac:dyDescent="0.25">
      <c r="D134" s="41"/>
    </row>
    <row r="135" spans="4:9" x14ac:dyDescent="0.25">
      <c r="D135" s="41"/>
    </row>
    <row r="136" spans="4:9" x14ac:dyDescent="0.25">
      <c r="D136" s="41"/>
    </row>
    <row r="137" spans="4:9" x14ac:dyDescent="0.25">
      <c r="D137" s="41"/>
    </row>
    <row r="138" spans="4:9" x14ac:dyDescent="0.25">
      <c r="D138" s="41"/>
    </row>
    <row r="139" spans="4:9" x14ac:dyDescent="0.25">
      <c r="D139" s="41"/>
    </row>
    <row r="140" spans="4:9" x14ac:dyDescent="0.25">
      <c r="D140" s="41"/>
    </row>
    <row r="141" spans="4:9" x14ac:dyDescent="0.25">
      <c r="D141" s="41"/>
    </row>
    <row r="142" spans="4:9" x14ac:dyDescent="0.25">
      <c r="D142" s="41"/>
    </row>
    <row r="143" spans="4:9" x14ac:dyDescent="0.25">
      <c r="D143" s="41"/>
    </row>
    <row r="144" spans="4:9" x14ac:dyDescent="0.25">
      <c r="D144" s="41"/>
    </row>
    <row r="145" spans="4:4" x14ac:dyDescent="0.25">
      <c r="D145" s="41"/>
    </row>
    <row r="146" spans="4:4" x14ac:dyDescent="0.25">
      <c r="D146" s="41"/>
    </row>
    <row r="147" spans="4:4" x14ac:dyDescent="0.25">
      <c r="D147" s="41"/>
    </row>
    <row r="148" spans="4:4" x14ac:dyDescent="0.25">
      <c r="D148" s="41"/>
    </row>
    <row r="149" spans="4:4" x14ac:dyDescent="0.25">
      <c r="D149" s="41"/>
    </row>
    <row r="150" spans="4:4" x14ac:dyDescent="0.25">
      <c r="D150" s="41"/>
    </row>
    <row r="151" spans="4:4" x14ac:dyDescent="0.25">
      <c r="D151" s="41"/>
    </row>
    <row r="152" spans="4:4" x14ac:dyDescent="0.25">
      <c r="D152" s="41"/>
    </row>
    <row r="153" spans="4:4" x14ac:dyDescent="0.25">
      <c r="D153" s="41"/>
    </row>
    <row r="154" spans="4:4" x14ac:dyDescent="0.25">
      <c r="D154" s="41"/>
    </row>
    <row r="155" spans="4:4" x14ac:dyDescent="0.25">
      <c r="D155" s="41"/>
    </row>
    <row r="156" spans="4:4" x14ac:dyDescent="0.25">
      <c r="D156" s="41"/>
    </row>
    <row r="157" spans="4:4" x14ac:dyDescent="0.25">
      <c r="D157" s="41"/>
    </row>
    <row r="158" spans="4:4" x14ac:dyDescent="0.25">
      <c r="D158" s="41"/>
    </row>
    <row r="159" spans="4:4" x14ac:dyDescent="0.25">
      <c r="D159" s="41"/>
    </row>
    <row r="160" spans="4:4" x14ac:dyDescent="0.25">
      <c r="D160" s="41"/>
    </row>
    <row r="161" spans="4:4" x14ac:dyDescent="0.25">
      <c r="D161" s="41"/>
    </row>
    <row r="162" spans="4:4" x14ac:dyDescent="0.25">
      <c r="D162" s="41"/>
    </row>
    <row r="163" spans="4:4" x14ac:dyDescent="0.25">
      <c r="D163" s="41"/>
    </row>
    <row r="164" spans="4:4" x14ac:dyDescent="0.25">
      <c r="D164" s="41"/>
    </row>
    <row r="165" spans="4:4" x14ac:dyDescent="0.25">
      <c r="D165" s="41"/>
    </row>
    <row r="166" spans="4:4" x14ac:dyDescent="0.25">
      <c r="D166" s="41"/>
    </row>
    <row r="167" spans="4:4" x14ac:dyDescent="0.25">
      <c r="D167" s="41"/>
    </row>
    <row r="168" spans="4:4" x14ac:dyDescent="0.25">
      <c r="D168" s="41"/>
    </row>
    <row r="169" spans="4:4" x14ac:dyDescent="0.25">
      <c r="D169" s="41"/>
    </row>
    <row r="170" spans="4:4" x14ac:dyDescent="0.25">
      <c r="D170" s="41"/>
    </row>
    <row r="171" spans="4:4" x14ac:dyDescent="0.25">
      <c r="D171" s="41"/>
    </row>
    <row r="172" spans="4:4" x14ac:dyDescent="0.25">
      <c r="D172" s="41"/>
    </row>
    <row r="173" spans="4:4" x14ac:dyDescent="0.25">
      <c r="D173" s="41"/>
    </row>
    <row r="174" spans="4:4" x14ac:dyDescent="0.25">
      <c r="D174" s="41"/>
    </row>
    <row r="175" spans="4:4" x14ac:dyDescent="0.25">
      <c r="D175" s="41"/>
    </row>
    <row r="176" spans="4:4" x14ac:dyDescent="0.25">
      <c r="D176" s="41"/>
    </row>
    <row r="177" spans="4:4" x14ac:dyDescent="0.25">
      <c r="D177" s="41"/>
    </row>
    <row r="178" spans="4:4" x14ac:dyDescent="0.25">
      <c r="D178" s="41"/>
    </row>
    <row r="179" spans="4:4" x14ac:dyDescent="0.25">
      <c r="D179" s="41"/>
    </row>
    <row r="180" spans="4:4" x14ac:dyDescent="0.25">
      <c r="D180" s="41"/>
    </row>
    <row r="181" spans="4:4" x14ac:dyDescent="0.25">
      <c r="D181" s="41"/>
    </row>
    <row r="182" spans="4:4" x14ac:dyDescent="0.25">
      <c r="D182" s="41"/>
    </row>
    <row r="183" spans="4:4" x14ac:dyDescent="0.25">
      <c r="D183" s="41"/>
    </row>
    <row r="184" spans="4:4" x14ac:dyDescent="0.25">
      <c r="D184" s="41"/>
    </row>
    <row r="185" spans="4:4" x14ac:dyDescent="0.25">
      <c r="D185" s="41"/>
    </row>
    <row r="186" spans="4:4" x14ac:dyDescent="0.25">
      <c r="D186" s="41"/>
    </row>
    <row r="187" spans="4:4" x14ac:dyDescent="0.25">
      <c r="D187" s="41"/>
    </row>
    <row r="188" spans="4:4" x14ac:dyDescent="0.25">
      <c r="D188" s="41"/>
    </row>
    <row r="189" spans="4:4" x14ac:dyDescent="0.25">
      <c r="D189" s="41"/>
    </row>
    <row r="190" spans="4:4" x14ac:dyDescent="0.25">
      <c r="D190" s="41"/>
    </row>
    <row r="191" spans="4:4" x14ac:dyDescent="0.25">
      <c r="D191" s="41"/>
    </row>
    <row r="192" spans="4:4" x14ac:dyDescent="0.25">
      <c r="D192" s="41"/>
    </row>
    <row r="193" spans="4:4" x14ac:dyDescent="0.25">
      <c r="D193" s="41"/>
    </row>
    <row r="194" spans="4:4" x14ac:dyDescent="0.25">
      <c r="D194" s="41"/>
    </row>
    <row r="195" spans="4:4" x14ac:dyDescent="0.25">
      <c r="D195" s="41"/>
    </row>
    <row r="196" spans="4:4" x14ac:dyDescent="0.25">
      <c r="D196" s="41"/>
    </row>
    <row r="197" spans="4:4" x14ac:dyDescent="0.25">
      <c r="D197" s="41"/>
    </row>
    <row r="198" spans="4:4" x14ac:dyDescent="0.25">
      <c r="D198" s="41"/>
    </row>
    <row r="199" spans="4:4" x14ac:dyDescent="0.25">
      <c r="D199" s="41"/>
    </row>
    <row r="200" spans="4:4" x14ac:dyDescent="0.25">
      <c r="D200" s="41"/>
    </row>
    <row r="201" spans="4:4" x14ac:dyDescent="0.25">
      <c r="D201" s="41"/>
    </row>
    <row r="202" spans="4:4" x14ac:dyDescent="0.25">
      <c r="D202" s="41"/>
    </row>
    <row r="203" spans="4:4" x14ac:dyDescent="0.25">
      <c r="D203" s="41"/>
    </row>
    <row r="204" spans="4:4" x14ac:dyDescent="0.25">
      <c r="D204" s="41"/>
    </row>
    <row r="205" spans="4:4" x14ac:dyDescent="0.25">
      <c r="D205" s="41"/>
    </row>
    <row r="206" spans="4:4" x14ac:dyDescent="0.25">
      <c r="D206" s="41"/>
    </row>
    <row r="207" spans="4:4" x14ac:dyDescent="0.25">
      <c r="D207" s="41"/>
    </row>
    <row r="208" spans="4:4" x14ac:dyDescent="0.25">
      <c r="D208" s="41"/>
    </row>
    <row r="209" spans="4:4" x14ac:dyDescent="0.25">
      <c r="D209" s="41"/>
    </row>
    <row r="210" spans="4:4" x14ac:dyDescent="0.25">
      <c r="D210" s="41"/>
    </row>
    <row r="211" spans="4:4" x14ac:dyDescent="0.25">
      <c r="D211" s="41"/>
    </row>
    <row r="212" spans="4:4" x14ac:dyDescent="0.25">
      <c r="D212" s="41"/>
    </row>
    <row r="213" spans="4:4" x14ac:dyDescent="0.25">
      <c r="D213" s="41"/>
    </row>
    <row r="214" spans="4:4" x14ac:dyDescent="0.25">
      <c r="D214" s="41"/>
    </row>
    <row r="215" spans="4:4" x14ac:dyDescent="0.25">
      <c r="D215" s="41"/>
    </row>
    <row r="216" spans="4:4" x14ac:dyDescent="0.25">
      <c r="D216" s="41"/>
    </row>
    <row r="217" spans="4:4" x14ac:dyDescent="0.25">
      <c r="D217" s="41"/>
    </row>
    <row r="218" spans="4:4" x14ac:dyDescent="0.25">
      <c r="D218" s="41"/>
    </row>
    <row r="219" spans="4:4" x14ac:dyDescent="0.25">
      <c r="D219" s="41"/>
    </row>
    <row r="220" spans="4:4" x14ac:dyDescent="0.25">
      <c r="D220" s="41"/>
    </row>
    <row r="221" spans="4:4" x14ac:dyDescent="0.25">
      <c r="D221" s="41"/>
    </row>
    <row r="222" spans="4:4" x14ac:dyDescent="0.25">
      <c r="D222" s="41"/>
    </row>
    <row r="223" spans="4:4" x14ac:dyDescent="0.25">
      <c r="D223" s="41"/>
    </row>
    <row r="224" spans="4:4" x14ac:dyDescent="0.25">
      <c r="D224" s="41"/>
    </row>
    <row r="225" spans="4:4" x14ac:dyDescent="0.25">
      <c r="D225" s="41"/>
    </row>
    <row r="226" spans="4:4" x14ac:dyDescent="0.25">
      <c r="D226" s="41"/>
    </row>
    <row r="227" spans="4:4" x14ac:dyDescent="0.25">
      <c r="D227" s="41"/>
    </row>
    <row r="228" spans="4:4" x14ac:dyDescent="0.25">
      <c r="D228" s="41"/>
    </row>
    <row r="229" spans="4:4" x14ac:dyDescent="0.25">
      <c r="D229" s="41"/>
    </row>
    <row r="230" spans="4:4" x14ac:dyDescent="0.25">
      <c r="D230" s="41"/>
    </row>
    <row r="231" spans="4:4" x14ac:dyDescent="0.25">
      <c r="D231" s="41"/>
    </row>
    <row r="232" spans="4:4" x14ac:dyDescent="0.25">
      <c r="D232" s="41"/>
    </row>
    <row r="233" spans="4:4" x14ac:dyDescent="0.25">
      <c r="D233" s="41"/>
    </row>
    <row r="234" spans="4:4" x14ac:dyDescent="0.25">
      <c r="D234" s="41"/>
    </row>
    <row r="235" spans="4:4" x14ac:dyDescent="0.25">
      <c r="D235" s="41"/>
    </row>
    <row r="236" spans="4:4" x14ac:dyDescent="0.25">
      <c r="D236" s="41"/>
    </row>
    <row r="237" spans="4:4" x14ac:dyDescent="0.25">
      <c r="D237" s="41"/>
    </row>
    <row r="238" spans="4:4" x14ac:dyDescent="0.25">
      <c r="D238" s="41"/>
    </row>
    <row r="239" spans="4:4" x14ac:dyDescent="0.25">
      <c r="D239" s="41"/>
    </row>
    <row r="240" spans="4:4" x14ac:dyDescent="0.25">
      <c r="D240" s="41"/>
    </row>
    <row r="241" spans="4:4" x14ac:dyDescent="0.25">
      <c r="D241" s="41"/>
    </row>
    <row r="242" spans="4:4" x14ac:dyDescent="0.25">
      <c r="D242" s="41"/>
    </row>
    <row r="243" spans="4:4" x14ac:dyDescent="0.25">
      <c r="D243" s="41"/>
    </row>
    <row r="244" spans="4:4" x14ac:dyDescent="0.25">
      <c r="D244" s="41"/>
    </row>
    <row r="245" spans="4:4" x14ac:dyDescent="0.25">
      <c r="D245" s="41"/>
    </row>
    <row r="246" spans="4:4" x14ac:dyDescent="0.25">
      <c r="D246" s="41"/>
    </row>
    <row r="247" spans="4:4" x14ac:dyDescent="0.25">
      <c r="D247" s="41"/>
    </row>
    <row r="248" spans="4:4" x14ac:dyDescent="0.25">
      <c r="D248" s="41"/>
    </row>
    <row r="249" spans="4:4" x14ac:dyDescent="0.25">
      <c r="D249" s="4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>
    <oddFooter>&amp;C&amp;11&amp;P&amp;R&amp;"Arial,Fett"&amp;9&amp;A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1"/>
  <sheetViews>
    <sheetView workbookViewId="0"/>
  </sheetViews>
  <sheetFormatPr baseColWidth="10" defaultColWidth="10.77734375" defaultRowHeight="14.4" x14ac:dyDescent="0.25"/>
  <cols>
    <col min="1" max="1" width="14.21875" style="44" customWidth="1"/>
    <col min="2" max="2" width="19.77734375" style="44" customWidth="1"/>
    <col min="3" max="4" width="12.88671875" style="44" customWidth="1"/>
    <col min="5" max="5" width="10.77734375" style="44"/>
    <col min="6" max="6" width="18.21875" style="44" customWidth="1"/>
    <col min="7" max="7" width="16.77734375" style="44" customWidth="1"/>
    <col min="8" max="8" width="6.5546875" style="44" customWidth="1"/>
    <col min="9" max="9" width="21.88671875" style="44" customWidth="1"/>
    <col min="10" max="10" width="7" style="44" customWidth="1"/>
    <col min="11" max="11" width="22.21875" style="44" customWidth="1"/>
    <col min="12" max="16" width="10.77734375" style="44"/>
    <col min="17" max="17" width="2.77734375" style="44" hidden="1" customWidth="1"/>
    <col min="18" max="18" width="0" style="44" hidden="1" customWidth="1"/>
    <col min="19" max="19" width="11.77734375" style="44" hidden="1" customWidth="1"/>
    <col min="20" max="20" width="0" style="44" hidden="1" customWidth="1"/>
    <col min="21" max="21" width="11.77734375" style="44" hidden="1" customWidth="1"/>
    <col min="22" max="23" width="0" style="44" hidden="1" customWidth="1"/>
    <col min="24" max="16384" width="10.77734375" style="44"/>
  </cols>
  <sheetData>
    <row r="1" spans="1:21" ht="23.4" x14ac:dyDescent="0.25">
      <c r="A1" s="24" t="s">
        <v>546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3" spans="1:21" x14ac:dyDescent="0.25">
      <c r="F3" s="44" t="s">
        <v>545</v>
      </c>
    </row>
    <row r="5" spans="1:21" ht="30.6" customHeight="1" x14ac:dyDescent="0.25">
      <c r="A5" s="1" t="s">
        <v>313</v>
      </c>
      <c r="B5" s="1" t="s">
        <v>415</v>
      </c>
      <c r="C5" s="2" t="s">
        <v>416</v>
      </c>
      <c r="D5" s="2" t="s">
        <v>417</v>
      </c>
      <c r="F5" s="22" t="s">
        <v>313</v>
      </c>
      <c r="G5" s="23" t="s">
        <v>413</v>
      </c>
      <c r="H5" s="23"/>
      <c r="I5" s="23" t="s">
        <v>549</v>
      </c>
      <c r="J5" s="23"/>
      <c r="K5" s="23" t="s">
        <v>537</v>
      </c>
    </row>
    <row r="6" spans="1:21" ht="16.95" customHeight="1" x14ac:dyDescent="0.25">
      <c r="A6" s="45" t="s">
        <v>418</v>
      </c>
      <c r="B6" s="45" t="s">
        <v>419</v>
      </c>
      <c r="C6" s="46">
        <v>479</v>
      </c>
      <c r="D6" s="47">
        <v>90</v>
      </c>
      <c r="F6" s="48" t="s">
        <v>434</v>
      </c>
      <c r="G6" s="49"/>
      <c r="H6" s="50" t="str">
        <f t="shared" ref="H6:L20" si="0">IF(G6="","",IF(G6=Q6,1,0))</f>
        <v/>
      </c>
      <c r="I6" s="51"/>
      <c r="J6" s="50" t="str">
        <f t="shared" si="0"/>
        <v/>
      </c>
      <c r="K6" s="52"/>
      <c r="L6" s="53" t="str">
        <f t="shared" si="0"/>
        <v/>
      </c>
      <c r="Q6" s="44">
        <f>COUNTIF($A$6:$A$111,$F6)</f>
        <v>7</v>
      </c>
      <c r="S6" s="44">
        <f>AVERAGEIF($A$6:$A$111,$F6,$C$6:$C$111)</f>
        <v>2165</v>
      </c>
      <c r="U6" s="44">
        <f>AVERAGEIF($A$6:$A$111,$F6,$D$6:$D$111)</f>
        <v>207.57142857142858</v>
      </c>
    </row>
    <row r="7" spans="1:21" ht="16.95" customHeight="1" x14ac:dyDescent="0.25">
      <c r="A7" s="45" t="s">
        <v>420</v>
      </c>
      <c r="B7" s="45" t="s">
        <v>421</v>
      </c>
      <c r="C7" s="46">
        <v>695</v>
      </c>
      <c r="D7" s="47">
        <v>104</v>
      </c>
      <c r="F7" s="48" t="s">
        <v>449</v>
      </c>
      <c r="G7" s="49"/>
      <c r="H7" s="50" t="str">
        <f t="shared" si="0"/>
        <v/>
      </c>
      <c r="I7" s="51"/>
      <c r="J7" s="50" t="str">
        <f t="shared" si="0"/>
        <v/>
      </c>
      <c r="K7" s="52"/>
      <c r="L7" s="53" t="str">
        <f t="shared" si="0"/>
        <v/>
      </c>
      <c r="Q7" s="44">
        <f t="shared" ref="Q7:Q20" si="1">COUNTIF($A$6:$A$111,$F7)</f>
        <v>5</v>
      </c>
      <c r="S7" s="44">
        <f t="shared" ref="S7:S20" si="2">AVERAGEIF($A$6:$A$111,$F7,$C$6:$C$111)</f>
        <v>1784</v>
      </c>
      <c r="U7" s="44">
        <f t="shared" ref="U7:U20" si="3">AVERAGEIF($A$6:$A$111,$F7,$D$6:$D$111)</f>
        <v>189</v>
      </c>
    </row>
    <row r="8" spans="1:21" ht="16.95" customHeight="1" x14ac:dyDescent="0.25">
      <c r="A8" s="45" t="s">
        <v>422</v>
      </c>
      <c r="B8" s="45" t="s">
        <v>423</v>
      </c>
      <c r="C8" s="46">
        <v>709</v>
      </c>
      <c r="D8" s="47">
        <v>92</v>
      </c>
      <c r="F8" s="48" t="s">
        <v>418</v>
      </c>
      <c r="G8" s="49"/>
      <c r="H8" s="50" t="str">
        <f t="shared" si="0"/>
        <v/>
      </c>
      <c r="I8" s="51"/>
      <c r="J8" s="50" t="str">
        <f t="shared" si="0"/>
        <v/>
      </c>
      <c r="K8" s="52"/>
      <c r="L8" s="53" t="str">
        <f t="shared" si="0"/>
        <v/>
      </c>
      <c r="Q8" s="44">
        <f t="shared" si="1"/>
        <v>1</v>
      </c>
      <c r="S8" s="44">
        <f t="shared" si="2"/>
        <v>479</v>
      </c>
      <c r="U8" s="44">
        <f t="shared" si="3"/>
        <v>90</v>
      </c>
    </row>
    <row r="9" spans="1:21" ht="16.95" customHeight="1" x14ac:dyDescent="0.25">
      <c r="A9" s="45" t="s">
        <v>424</v>
      </c>
      <c r="B9" s="45" t="s">
        <v>425</v>
      </c>
      <c r="C9" s="46">
        <v>990</v>
      </c>
      <c r="D9" s="47">
        <v>90</v>
      </c>
      <c r="F9" s="48" t="s">
        <v>281</v>
      </c>
      <c r="G9" s="49"/>
      <c r="H9" s="50" t="str">
        <f t="shared" si="0"/>
        <v/>
      </c>
      <c r="I9" s="51"/>
      <c r="J9" s="50" t="str">
        <f t="shared" si="0"/>
        <v/>
      </c>
      <c r="K9" s="52"/>
      <c r="L9" s="53" t="str">
        <f t="shared" si="0"/>
        <v/>
      </c>
      <c r="Q9" s="44">
        <f t="shared" si="1"/>
        <v>14</v>
      </c>
      <c r="S9" s="44">
        <f t="shared" si="2"/>
        <v>2185.3571428571427</v>
      </c>
      <c r="U9" s="44">
        <f t="shared" si="3"/>
        <v>183.92857142857142</v>
      </c>
    </row>
    <row r="10" spans="1:21" ht="16.95" customHeight="1" x14ac:dyDescent="0.25">
      <c r="A10" s="45" t="s">
        <v>426</v>
      </c>
      <c r="B10" s="45" t="s">
        <v>427</v>
      </c>
      <c r="C10" s="46">
        <v>999</v>
      </c>
      <c r="D10" s="47">
        <v>92</v>
      </c>
      <c r="F10" s="48" t="s">
        <v>430</v>
      </c>
      <c r="G10" s="49"/>
      <c r="H10" s="50" t="str">
        <f t="shared" si="0"/>
        <v/>
      </c>
      <c r="I10" s="51"/>
      <c r="J10" s="50" t="str">
        <f t="shared" si="0"/>
        <v/>
      </c>
      <c r="K10" s="52"/>
      <c r="L10" s="53" t="str">
        <f t="shared" si="0"/>
        <v/>
      </c>
      <c r="Q10" s="44">
        <f t="shared" si="1"/>
        <v>6</v>
      </c>
      <c r="S10" s="44">
        <f t="shared" si="2"/>
        <v>1760.6666666666667</v>
      </c>
      <c r="U10" s="44">
        <f t="shared" si="3"/>
        <v>208</v>
      </c>
    </row>
    <row r="11" spans="1:21" ht="16.95" customHeight="1" x14ac:dyDescent="0.25">
      <c r="A11" s="45" t="s">
        <v>428</v>
      </c>
      <c r="B11" s="45" t="s">
        <v>429</v>
      </c>
      <c r="C11" s="46">
        <v>1060</v>
      </c>
      <c r="D11" s="47">
        <v>98</v>
      </c>
      <c r="F11" s="48" t="s">
        <v>493</v>
      </c>
      <c r="G11" s="49"/>
      <c r="H11" s="50" t="str">
        <f t="shared" si="0"/>
        <v/>
      </c>
      <c r="I11" s="51"/>
      <c r="J11" s="50" t="str">
        <f t="shared" si="0"/>
        <v/>
      </c>
      <c r="K11" s="52"/>
      <c r="L11" s="53" t="str">
        <f t="shared" si="0"/>
        <v/>
      </c>
      <c r="Q11" s="44">
        <f t="shared" si="1"/>
        <v>1</v>
      </c>
      <c r="S11" s="44">
        <f t="shared" si="2"/>
        <v>2090</v>
      </c>
      <c r="U11" s="44">
        <f t="shared" si="3"/>
        <v>195</v>
      </c>
    </row>
    <row r="12" spans="1:21" ht="16.95" customHeight="1" x14ac:dyDescent="0.25">
      <c r="A12" s="45" t="s">
        <v>430</v>
      </c>
      <c r="B12" s="45" t="s">
        <v>431</v>
      </c>
      <c r="C12" s="46">
        <v>1099</v>
      </c>
      <c r="D12" s="47">
        <v>97</v>
      </c>
      <c r="F12" s="48" t="s">
        <v>414</v>
      </c>
      <c r="G12" s="49"/>
      <c r="H12" s="50" t="str">
        <f t="shared" si="0"/>
        <v/>
      </c>
      <c r="I12" s="51"/>
      <c r="J12" s="50" t="str">
        <f t="shared" si="0"/>
        <v/>
      </c>
      <c r="K12" s="52"/>
      <c r="L12" s="53" t="str">
        <f t="shared" si="0"/>
        <v/>
      </c>
      <c r="Q12" s="44">
        <f t="shared" si="1"/>
        <v>13</v>
      </c>
      <c r="S12" s="44">
        <f t="shared" si="2"/>
        <v>2251.0769230769229</v>
      </c>
      <c r="U12" s="44">
        <f t="shared" si="3"/>
        <v>199.30769230769232</v>
      </c>
    </row>
    <row r="13" spans="1:21" ht="16.95" customHeight="1" x14ac:dyDescent="0.25">
      <c r="A13" s="45" t="s">
        <v>428</v>
      </c>
      <c r="B13" s="45" t="s">
        <v>432</v>
      </c>
      <c r="C13" s="46">
        <v>1130</v>
      </c>
      <c r="D13" s="47">
        <v>104</v>
      </c>
      <c r="F13" s="48" t="s">
        <v>426</v>
      </c>
      <c r="G13" s="49"/>
      <c r="H13" s="50" t="str">
        <f t="shared" si="0"/>
        <v/>
      </c>
      <c r="I13" s="51"/>
      <c r="J13" s="50" t="str">
        <f t="shared" si="0"/>
        <v/>
      </c>
      <c r="K13" s="52"/>
      <c r="L13" s="53" t="str">
        <f t="shared" si="0"/>
        <v/>
      </c>
      <c r="Q13" s="44">
        <f t="shared" si="1"/>
        <v>4</v>
      </c>
      <c r="S13" s="44">
        <f t="shared" si="2"/>
        <v>1924</v>
      </c>
      <c r="U13" s="44">
        <f t="shared" si="3"/>
        <v>201.5</v>
      </c>
    </row>
    <row r="14" spans="1:21" ht="16.95" customHeight="1" x14ac:dyDescent="0.25">
      <c r="A14" s="45" t="s">
        <v>428</v>
      </c>
      <c r="B14" s="45" t="s">
        <v>433</v>
      </c>
      <c r="C14" s="46">
        <v>1150</v>
      </c>
      <c r="D14" s="47">
        <v>104</v>
      </c>
      <c r="F14" s="48" t="s">
        <v>428</v>
      </c>
      <c r="G14" s="49"/>
      <c r="H14" s="50" t="str">
        <f t="shared" si="0"/>
        <v/>
      </c>
      <c r="I14" s="51"/>
      <c r="J14" s="50" t="str">
        <f t="shared" si="0"/>
        <v/>
      </c>
      <c r="K14" s="52"/>
      <c r="L14" s="53" t="str">
        <f t="shared" si="0"/>
        <v/>
      </c>
      <c r="Q14" s="44">
        <f t="shared" si="1"/>
        <v>25</v>
      </c>
      <c r="S14" s="44">
        <f t="shared" si="2"/>
        <v>2183.1999999999998</v>
      </c>
      <c r="U14" s="44">
        <f t="shared" si="3"/>
        <v>242.88</v>
      </c>
    </row>
    <row r="15" spans="1:21" ht="16.95" customHeight="1" x14ac:dyDescent="0.25">
      <c r="A15" s="45" t="s">
        <v>434</v>
      </c>
      <c r="B15" s="45" t="s">
        <v>435</v>
      </c>
      <c r="C15" s="46">
        <v>1190</v>
      </c>
      <c r="D15" s="47">
        <v>92</v>
      </c>
      <c r="F15" s="48" t="s">
        <v>420</v>
      </c>
      <c r="G15" s="49"/>
      <c r="H15" s="50" t="str">
        <f t="shared" si="0"/>
        <v/>
      </c>
      <c r="I15" s="51"/>
      <c r="J15" s="50" t="str">
        <f t="shared" si="0"/>
        <v/>
      </c>
      <c r="K15" s="52"/>
      <c r="L15" s="53" t="str">
        <f t="shared" si="0"/>
        <v/>
      </c>
      <c r="Q15" s="44">
        <f t="shared" si="1"/>
        <v>10</v>
      </c>
      <c r="S15" s="44">
        <f t="shared" si="2"/>
        <v>1453.5</v>
      </c>
      <c r="U15" s="44">
        <f t="shared" si="3"/>
        <v>227.9</v>
      </c>
    </row>
    <row r="16" spans="1:21" ht="16.95" customHeight="1" x14ac:dyDescent="0.25">
      <c r="A16" s="45" t="s">
        <v>414</v>
      </c>
      <c r="B16" s="45" t="s">
        <v>436</v>
      </c>
      <c r="C16" s="46">
        <v>1190</v>
      </c>
      <c r="D16" s="47">
        <v>92</v>
      </c>
      <c r="F16" s="48" t="s">
        <v>438</v>
      </c>
      <c r="G16" s="49"/>
      <c r="H16" s="50" t="str">
        <f t="shared" si="0"/>
        <v/>
      </c>
      <c r="I16" s="51"/>
      <c r="J16" s="50" t="str">
        <f t="shared" si="0"/>
        <v/>
      </c>
      <c r="K16" s="52"/>
      <c r="L16" s="53" t="str">
        <f t="shared" si="0"/>
        <v/>
      </c>
      <c r="Q16" s="44">
        <f t="shared" si="1"/>
        <v>1</v>
      </c>
      <c r="S16" s="44">
        <f t="shared" si="2"/>
        <v>1199</v>
      </c>
      <c r="U16" s="44">
        <f t="shared" si="3"/>
        <v>235</v>
      </c>
    </row>
    <row r="17" spans="1:21" ht="16.95" customHeight="1" x14ac:dyDescent="0.25">
      <c r="A17" s="45" t="s">
        <v>420</v>
      </c>
      <c r="B17" s="45" t="s">
        <v>437</v>
      </c>
      <c r="C17" s="46">
        <v>1190</v>
      </c>
      <c r="D17" s="47">
        <v>188</v>
      </c>
      <c r="F17" s="48" t="s">
        <v>453</v>
      </c>
      <c r="G17" s="49"/>
      <c r="H17" s="50" t="str">
        <f t="shared" si="0"/>
        <v/>
      </c>
      <c r="I17" s="51"/>
      <c r="J17" s="50" t="str">
        <f t="shared" si="0"/>
        <v/>
      </c>
      <c r="K17" s="52"/>
      <c r="L17" s="53" t="str">
        <f t="shared" si="0"/>
        <v/>
      </c>
      <c r="Q17" s="44">
        <f t="shared" si="1"/>
        <v>1</v>
      </c>
      <c r="S17" s="44">
        <f t="shared" si="2"/>
        <v>1499</v>
      </c>
      <c r="U17" s="44">
        <f t="shared" si="3"/>
        <v>277</v>
      </c>
    </row>
    <row r="18" spans="1:21" ht="16.95" customHeight="1" x14ac:dyDescent="0.25">
      <c r="A18" s="45" t="s">
        <v>438</v>
      </c>
      <c r="B18" s="45" t="s">
        <v>439</v>
      </c>
      <c r="C18" s="46">
        <v>1199</v>
      </c>
      <c r="D18" s="47">
        <v>235</v>
      </c>
      <c r="F18" s="48" t="s">
        <v>422</v>
      </c>
      <c r="G18" s="49"/>
      <c r="H18" s="50" t="str">
        <f t="shared" si="0"/>
        <v/>
      </c>
      <c r="I18" s="51"/>
      <c r="J18" s="50" t="str">
        <f t="shared" si="0"/>
        <v/>
      </c>
      <c r="K18" s="52"/>
      <c r="L18" s="53" t="str">
        <f t="shared" si="0"/>
        <v/>
      </c>
      <c r="Q18" s="44">
        <f t="shared" si="1"/>
        <v>4</v>
      </c>
      <c r="S18" s="44">
        <f t="shared" si="2"/>
        <v>1219.25</v>
      </c>
      <c r="U18" s="44">
        <f t="shared" si="3"/>
        <v>188.25</v>
      </c>
    </row>
    <row r="19" spans="1:21" ht="16.95" customHeight="1" x14ac:dyDescent="0.25">
      <c r="A19" s="45" t="s">
        <v>281</v>
      </c>
      <c r="B19" s="45" t="s">
        <v>431</v>
      </c>
      <c r="C19" s="46">
        <v>1215</v>
      </c>
      <c r="D19" s="47">
        <v>97</v>
      </c>
      <c r="F19" s="48" t="s">
        <v>424</v>
      </c>
      <c r="G19" s="49"/>
      <c r="H19" s="50" t="str">
        <f t="shared" si="0"/>
        <v/>
      </c>
      <c r="I19" s="51"/>
      <c r="J19" s="50" t="str">
        <f t="shared" si="0"/>
        <v/>
      </c>
      <c r="K19" s="52"/>
      <c r="L19" s="53" t="str">
        <f t="shared" si="0"/>
        <v/>
      </c>
      <c r="Q19" s="44">
        <f t="shared" si="1"/>
        <v>2</v>
      </c>
      <c r="S19" s="44">
        <f t="shared" si="2"/>
        <v>1440</v>
      </c>
      <c r="U19" s="44">
        <f t="shared" si="3"/>
        <v>155</v>
      </c>
    </row>
    <row r="20" spans="1:21" ht="16.95" customHeight="1" x14ac:dyDescent="0.25">
      <c r="A20" s="45" t="s">
        <v>422</v>
      </c>
      <c r="B20" s="45" t="s">
        <v>440</v>
      </c>
      <c r="C20" s="46">
        <v>1219</v>
      </c>
      <c r="D20" s="47">
        <v>192</v>
      </c>
      <c r="F20" s="48" t="s">
        <v>447</v>
      </c>
      <c r="G20" s="49"/>
      <c r="H20" s="50" t="str">
        <f t="shared" si="0"/>
        <v/>
      </c>
      <c r="I20" s="51"/>
      <c r="J20" s="50" t="str">
        <f t="shared" si="0"/>
        <v/>
      </c>
      <c r="K20" s="52"/>
      <c r="L20" s="53" t="str">
        <f t="shared" si="0"/>
        <v/>
      </c>
      <c r="Q20" s="44">
        <f t="shared" si="1"/>
        <v>12</v>
      </c>
      <c r="S20" s="44">
        <f t="shared" si="2"/>
        <v>2258.6666666666665</v>
      </c>
      <c r="U20" s="44">
        <f t="shared" si="3"/>
        <v>206.58333333333334</v>
      </c>
    </row>
    <row r="21" spans="1:21" ht="16.95" customHeight="1" x14ac:dyDescent="0.25">
      <c r="A21" s="45" t="s">
        <v>420</v>
      </c>
      <c r="B21" s="45" t="s">
        <v>441</v>
      </c>
      <c r="C21" s="46">
        <v>1260</v>
      </c>
      <c r="D21" s="47">
        <v>224</v>
      </c>
    </row>
    <row r="22" spans="1:21" ht="16.95" customHeight="1" x14ac:dyDescent="0.25">
      <c r="A22" s="45" t="s">
        <v>428</v>
      </c>
      <c r="B22" s="45" t="s">
        <v>442</v>
      </c>
      <c r="C22" s="46">
        <v>1290</v>
      </c>
      <c r="D22" s="47">
        <v>104</v>
      </c>
    </row>
    <row r="23" spans="1:21" ht="16.95" customHeight="1" x14ac:dyDescent="0.25">
      <c r="A23" s="45" t="s">
        <v>420</v>
      </c>
      <c r="B23" s="45" t="s">
        <v>443</v>
      </c>
      <c r="C23" s="46">
        <v>1350</v>
      </c>
      <c r="D23" s="47">
        <v>257</v>
      </c>
      <c r="G23" s="54" t="str">
        <f>IF(H6=0,"Zählenwenn(…)","")</f>
        <v/>
      </c>
    </row>
    <row r="24" spans="1:21" ht="16.95" customHeight="1" x14ac:dyDescent="0.25">
      <c r="A24" s="45" t="s">
        <v>422</v>
      </c>
      <c r="B24" s="45" t="s">
        <v>444</v>
      </c>
      <c r="C24" s="46">
        <v>1399</v>
      </c>
      <c r="D24" s="47">
        <v>179</v>
      </c>
    </row>
    <row r="25" spans="1:21" ht="16.95" customHeight="1" x14ac:dyDescent="0.25">
      <c r="A25" s="45" t="s">
        <v>420</v>
      </c>
      <c r="B25" s="45" t="s">
        <v>445</v>
      </c>
      <c r="C25" s="46">
        <v>1420</v>
      </c>
      <c r="D25" s="47">
        <v>304</v>
      </c>
    </row>
    <row r="26" spans="1:21" ht="16.95" customHeight="1" x14ac:dyDescent="0.25">
      <c r="A26" s="45" t="s">
        <v>420</v>
      </c>
      <c r="B26" s="45" t="s">
        <v>446</v>
      </c>
      <c r="C26" s="46">
        <v>1425</v>
      </c>
      <c r="D26" s="47">
        <v>104</v>
      </c>
    </row>
    <row r="27" spans="1:21" ht="16.95" customHeight="1" x14ac:dyDescent="0.25">
      <c r="A27" s="45" t="s">
        <v>447</v>
      </c>
      <c r="B27" s="45" t="s">
        <v>448</v>
      </c>
      <c r="C27" s="46">
        <v>1425</v>
      </c>
      <c r="D27" s="47">
        <v>97</v>
      </c>
    </row>
    <row r="28" spans="1:21" ht="16.95" customHeight="1" x14ac:dyDescent="0.25">
      <c r="A28" s="45" t="s">
        <v>449</v>
      </c>
      <c r="B28" s="45" t="s">
        <v>450</v>
      </c>
      <c r="C28" s="46">
        <v>1460</v>
      </c>
      <c r="D28" s="47">
        <v>136</v>
      </c>
    </row>
    <row r="29" spans="1:21" ht="16.95" customHeight="1" x14ac:dyDescent="0.25">
      <c r="A29" s="45" t="s">
        <v>420</v>
      </c>
      <c r="B29" s="45" t="s">
        <v>451</v>
      </c>
      <c r="C29" s="46">
        <v>1480</v>
      </c>
      <c r="D29" s="47">
        <v>351</v>
      </c>
    </row>
    <row r="30" spans="1:21" ht="16.95" customHeight="1" x14ac:dyDescent="0.25">
      <c r="A30" s="45" t="s">
        <v>430</v>
      </c>
      <c r="B30" s="45" t="s">
        <v>452</v>
      </c>
      <c r="C30" s="46">
        <v>1499</v>
      </c>
      <c r="D30" s="47">
        <v>161</v>
      </c>
    </row>
    <row r="31" spans="1:21" ht="16.95" customHeight="1" x14ac:dyDescent="0.25">
      <c r="A31" s="45" t="s">
        <v>453</v>
      </c>
      <c r="B31" s="45" t="s">
        <v>454</v>
      </c>
      <c r="C31" s="46">
        <v>1499</v>
      </c>
      <c r="D31" s="47">
        <v>277</v>
      </c>
    </row>
    <row r="32" spans="1:21" ht="16.95" customHeight="1" x14ac:dyDescent="0.25">
      <c r="A32" s="45" t="s">
        <v>422</v>
      </c>
      <c r="B32" s="45" t="s">
        <v>455</v>
      </c>
      <c r="C32" s="46">
        <v>1550</v>
      </c>
      <c r="D32" s="47">
        <v>290</v>
      </c>
    </row>
    <row r="33" spans="1:4" ht="16.95" customHeight="1" x14ac:dyDescent="0.25">
      <c r="A33" s="45" t="s">
        <v>449</v>
      </c>
      <c r="B33" s="45" t="s">
        <v>456</v>
      </c>
      <c r="C33" s="46">
        <v>1590</v>
      </c>
      <c r="D33" s="47">
        <v>170</v>
      </c>
    </row>
    <row r="34" spans="1:4" ht="16.95" customHeight="1" x14ac:dyDescent="0.25">
      <c r="A34" s="45" t="s">
        <v>430</v>
      </c>
      <c r="B34" s="45" t="s">
        <v>457</v>
      </c>
      <c r="C34" s="46">
        <v>1599</v>
      </c>
      <c r="D34" s="47">
        <v>192</v>
      </c>
    </row>
    <row r="35" spans="1:4" ht="16.95" customHeight="1" x14ac:dyDescent="0.25">
      <c r="A35" s="45" t="s">
        <v>281</v>
      </c>
      <c r="B35" s="45" t="s">
        <v>458</v>
      </c>
      <c r="C35" s="46">
        <v>1600</v>
      </c>
      <c r="D35" s="47">
        <v>70</v>
      </c>
    </row>
    <row r="36" spans="1:4" ht="16.95" customHeight="1" x14ac:dyDescent="0.25">
      <c r="A36" s="45" t="s">
        <v>447</v>
      </c>
      <c r="B36" s="45" t="s">
        <v>459</v>
      </c>
      <c r="C36" s="46">
        <v>1600</v>
      </c>
      <c r="D36" s="47">
        <v>70</v>
      </c>
    </row>
    <row r="37" spans="1:4" ht="16.95" customHeight="1" x14ac:dyDescent="0.25">
      <c r="A37" s="45" t="s">
        <v>281</v>
      </c>
      <c r="B37" s="45" t="s">
        <v>460</v>
      </c>
      <c r="C37" s="46">
        <v>1645</v>
      </c>
      <c r="D37" s="47">
        <v>74</v>
      </c>
    </row>
    <row r="38" spans="1:4" ht="16.95" customHeight="1" x14ac:dyDescent="0.25">
      <c r="A38" s="45" t="s">
        <v>414</v>
      </c>
      <c r="B38" s="45" t="s">
        <v>461</v>
      </c>
      <c r="C38" s="46">
        <v>1685</v>
      </c>
      <c r="D38" s="47">
        <v>160</v>
      </c>
    </row>
    <row r="39" spans="1:4" ht="16.95" customHeight="1" x14ac:dyDescent="0.25">
      <c r="A39" s="45" t="s">
        <v>281</v>
      </c>
      <c r="B39" s="45" t="s">
        <v>462</v>
      </c>
      <c r="C39" s="46">
        <v>1690</v>
      </c>
      <c r="D39" s="47">
        <v>161</v>
      </c>
    </row>
    <row r="40" spans="1:4" ht="16.95" customHeight="1" x14ac:dyDescent="0.25">
      <c r="A40" s="45" t="s">
        <v>447</v>
      </c>
      <c r="B40" s="45" t="s">
        <v>463</v>
      </c>
      <c r="C40" s="46">
        <v>1690</v>
      </c>
      <c r="D40" s="47">
        <v>161</v>
      </c>
    </row>
    <row r="41" spans="1:4" ht="16.95" customHeight="1" x14ac:dyDescent="0.25">
      <c r="A41" s="45" t="s">
        <v>434</v>
      </c>
      <c r="B41" s="45" t="s">
        <v>464</v>
      </c>
      <c r="C41" s="46">
        <v>1790</v>
      </c>
      <c r="D41" s="47">
        <v>198</v>
      </c>
    </row>
    <row r="42" spans="1:4" ht="16.95" customHeight="1" x14ac:dyDescent="0.25">
      <c r="A42" s="45" t="s">
        <v>449</v>
      </c>
      <c r="B42" s="45" t="s">
        <v>465</v>
      </c>
      <c r="C42" s="46">
        <v>1790</v>
      </c>
      <c r="D42" s="47">
        <v>202</v>
      </c>
    </row>
    <row r="43" spans="1:4" ht="16.95" customHeight="1" x14ac:dyDescent="0.25">
      <c r="A43" s="45" t="s">
        <v>281</v>
      </c>
      <c r="B43" s="45" t="s">
        <v>466</v>
      </c>
      <c r="C43" s="46">
        <v>1790</v>
      </c>
      <c r="D43" s="47">
        <v>192</v>
      </c>
    </row>
    <row r="44" spans="1:4" ht="16.95" customHeight="1" x14ac:dyDescent="0.25">
      <c r="A44" s="45" t="s">
        <v>428</v>
      </c>
      <c r="B44" s="45" t="s">
        <v>467</v>
      </c>
      <c r="C44" s="46">
        <v>1790</v>
      </c>
      <c r="D44" s="47">
        <v>305</v>
      </c>
    </row>
    <row r="45" spans="1:4" ht="16.95" customHeight="1" x14ac:dyDescent="0.25">
      <c r="A45" s="45" t="s">
        <v>428</v>
      </c>
      <c r="B45" s="45" t="s">
        <v>468</v>
      </c>
      <c r="C45" s="46">
        <v>1790</v>
      </c>
      <c r="D45" s="47">
        <v>151</v>
      </c>
    </row>
    <row r="46" spans="1:4" ht="16.95" customHeight="1" x14ac:dyDescent="0.25">
      <c r="A46" s="45" t="s">
        <v>447</v>
      </c>
      <c r="B46" s="45" t="s">
        <v>469</v>
      </c>
      <c r="C46" s="46">
        <v>1790</v>
      </c>
      <c r="D46" s="47">
        <v>192</v>
      </c>
    </row>
    <row r="47" spans="1:4" ht="16.95" customHeight="1" x14ac:dyDescent="0.25">
      <c r="A47" s="45" t="s">
        <v>430</v>
      </c>
      <c r="B47" s="45" t="s">
        <v>470</v>
      </c>
      <c r="C47" s="46">
        <v>1799</v>
      </c>
      <c r="D47" s="47">
        <v>216</v>
      </c>
    </row>
    <row r="48" spans="1:4" ht="16.95" customHeight="1" x14ac:dyDescent="0.25">
      <c r="A48" s="45" t="s">
        <v>281</v>
      </c>
      <c r="B48" s="45" t="s">
        <v>471</v>
      </c>
      <c r="C48" s="46">
        <v>1800</v>
      </c>
      <c r="D48" s="47">
        <v>97</v>
      </c>
    </row>
    <row r="49" spans="1:4" ht="16.95" customHeight="1" x14ac:dyDescent="0.25">
      <c r="A49" s="45" t="s">
        <v>447</v>
      </c>
      <c r="B49" s="45" t="s">
        <v>472</v>
      </c>
      <c r="C49" s="46">
        <v>1800</v>
      </c>
      <c r="D49" s="47">
        <v>97</v>
      </c>
    </row>
    <row r="50" spans="1:4" ht="16.95" customHeight="1" x14ac:dyDescent="0.25">
      <c r="A50" s="45" t="s">
        <v>420</v>
      </c>
      <c r="B50" s="45" t="s">
        <v>473</v>
      </c>
      <c r="C50" s="46">
        <v>1825</v>
      </c>
      <c r="D50" s="47">
        <v>186</v>
      </c>
    </row>
    <row r="51" spans="1:4" ht="16.95" customHeight="1" x14ac:dyDescent="0.25">
      <c r="A51" s="45" t="s">
        <v>428</v>
      </c>
      <c r="B51" s="45" t="s">
        <v>474</v>
      </c>
      <c r="C51" s="46">
        <v>1850</v>
      </c>
      <c r="D51" s="47">
        <v>77</v>
      </c>
    </row>
    <row r="52" spans="1:4" ht="16.95" customHeight="1" x14ac:dyDescent="0.25">
      <c r="A52" s="45" t="s">
        <v>414</v>
      </c>
      <c r="B52" s="45" t="s">
        <v>475</v>
      </c>
      <c r="C52" s="46">
        <v>1859</v>
      </c>
      <c r="D52" s="47">
        <v>94</v>
      </c>
    </row>
    <row r="53" spans="1:4" ht="16.95" customHeight="1" x14ac:dyDescent="0.25">
      <c r="A53" s="45" t="s">
        <v>281</v>
      </c>
      <c r="B53" s="45" t="s">
        <v>476</v>
      </c>
      <c r="C53" s="46">
        <v>1865</v>
      </c>
      <c r="D53" s="47">
        <v>98</v>
      </c>
    </row>
    <row r="54" spans="1:4" ht="16.95" customHeight="1" x14ac:dyDescent="0.25">
      <c r="A54" s="45" t="s">
        <v>434</v>
      </c>
      <c r="B54" s="45" t="s">
        <v>477</v>
      </c>
      <c r="C54" s="46">
        <v>1890</v>
      </c>
      <c r="D54" s="47">
        <v>192</v>
      </c>
    </row>
    <row r="55" spans="1:4" ht="16.95" customHeight="1" x14ac:dyDescent="0.25">
      <c r="A55" s="45" t="s">
        <v>281</v>
      </c>
      <c r="B55" s="45" t="s">
        <v>478</v>
      </c>
      <c r="C55" s="46">
        <v>1890</v>
      </c>
      <c r="D55" s="47">
        <v>216</v>
      </c>
    </row>
    <row r="56" spans="1:4" ht="16.95" customHeight="1" x14ac:dyDescent="0.25">
      <c r="A56" s="45" t="s">
        <v>414</v>
      </c>
      <c r="B56" s="45" t="s">
        <v>479</v>
      </c>
      <c r="C56" s="46">
        <v>1890</v>
      </c>
      <c r="D56" s="47">
        <v>192</v>
      </c>
    </row>
    <row r="57" spans="1:4" ht="16.95" customHeight="1" x14ac:dyDescent="0.25">
      <c r="A57" s="45" t="s">
        <v>424</v>
      </c>
      <c r="B57" s="45" t="s">
        <v>480</v>
      </c>
      <c r="C57" s="46">
        <v>1890</v>
      </c>
      <c r="D57" s="47">
        <v>220</v>
      </c>
    </row>
    <row r="58" spans="1:4" ht="16.95" customHeight="1" x14ac:dyDescent="0.25">
      <c r="A58" s="45" t="s">
        <v>447</v>
      </c>
      <c r="B58" s="45" t="s">
        <v>481</v>
      </c>
      <c r="C58" s="46">
        <v>1890</v>
      </c>
      <c r="D58" s="47">
        <v>216</v>
      </c>
    </row>
    <row r="59" spans="1:4" ht="16.95" customHeight="1" x14ac:dyDescent="0.25">
      <c r="A59" s="45" t="s">
        <v>420</v>
      </c>
      <c r="B59" s="45" t="s">
        <v>482</v>
      </c>
      <c r="C59" s="46">
        <v>1895</v>
      </c>
      <c r="D59" s="47">
        <v>257</v>
      </c>
    </row>
    <row r="60" spans="1:4" ht="16.95" customHeight="1" x14ac:dyDescent="0.25">
      <c r="A60" s="45" t="s">
        <v>414</v>
      </c>
      <c r="B60" s="45" t="s">
        <v>483</v>
      </c>
      <c r="C60" s="46">
        <v>1940</v>
      </c>
      <c r="D60" s="47">
        <v>200</v>
      </c>
    </row>
    <row r="61" spans="1:4" ht="16.95" customHeight="1" x14ac:dyDescent="0.25">
      <c r="A61" s="45" t="s">
        <v>428</v>
      </c>
      <c r="B61" s="45" t="s">
        <v>484</v>
      </c>
      <c r="C61" s="46">
        <v>1950</v>
      </c>
      <c r="D61" s="47">
        <v>188</v>
      </c>
    </row>
    <row r="62" spans="1:4" ht="16.95" customHeight="1" x14ac:dyDescent="0.25">
      <c r="A62" s="45" t="s">
        <v>428</v>
      </c>
      <c r="B62" s="45" t="s">
        <v>485</v>
      </c>
      <c r="C62" s="46">
        <v>1950</v>
      </c>
      <c r="D62" s="47">
        <v>104</v>
      </c>
    </row>
    <row r="63" spans="1:4" ht="16.95" customHeight="1" x14ac:dyDescent="0.25">
      <c r="A63" s="45" t="s">
        <v>449</v>
      </c>
      <c r="B63" s="45" t="s">
        <v>486</v>
      </c>
      <c r="C63" s="46">
        <v>1990</v>
      </c>
      <c r="D63" s="47">
        <v>202</v>
      </c>
    </row>
    <row r="64" spans="1:4" ht="16.95" customHeight="1" x14ac:dyDescent="0.25">
      <c r="A64" s="45" t="s">
        <v>428</v>
      </c>
      <c r="B64" s="45" t="s">
        <v>487</v>
      </c>
      <c r="C64" s="46">
        <v>1990</v>
      </c>
      <c r="D64" s="47">
        <v>356</v>
      </c>
    </row>
    <row r="65" spans="1:4" ht="16.95" customHeight="1" x14ac:dyDescent="0.25">
      <c r="A65" s="45" t="s">
        <v>428</v>
      </c>
      <c r="B65" s="45" t="s">
        <v>488</v>
      </c>
      <c r="C65" s="46">
        <v>1990</v>
      </c>
      <c r="D65" s="47">
        <v>305</v>
      </c>
    </row>
    <row r="66" spans="1:4" ht="16.95" customHeight="1" x14ac:dyDescent="0.25">
      <c r="A66" s="45" t="s">
        <v>420</v>
      </c>
      <c r="B66" s="45" t="s">
        <v>489</v>
      </c>
      <c r="C66" s="46">
        <v>1995</v>
      </c>
      <c r="D66" s="47">
        <v>304</v>
      </c>
    </row>
    <row r="67" spans="1:4" ht="16.95" customHeight="1" x14ac:dyDescent="0.25">
      <c r="A67" s="45" t="s">
        <v>447</v>
      </c>
      <c r="B67" s="45" t="s">
        <v>490</v>
      </c>
      <c r="C67" s="46">
        <v>1999</v>
      </c>
      <c r="D67" s="47">
        <v>293</v>
      </c>
    </row>
    <row r="68" spans="1:4" ht="16.95" customHeight="1" x14ac:dyDescent="0.25">
      <c r="A68" s="45" t="s">
        <v>434</v>
      </c>
      <c r="B68" s="45" t="s">
        <v>491</v>
      </c>
      <c r="C68" s="46">
        <v>2050</v>
      </c>
      <c r="D68" s="47">
        <v>181</v>
      </c>
    </row>
    <row r="69" spans="1:4" ht="16.95" customHeight="1" x14ac:dyDescent="0.25">
      <c r="A69" s="45" t="s">
        <v>449</v>
      </c>
      <c r="B69" s="45" t="s">
        <v>492</v>
      </c>
      <c r="C69" s="46">
        <v>2090</v>
      </c>
      <c r="D69" s="47">
        <v>235</v>
      </c>
    </row>
    <row r="70" spans="1:4" ht="16.95" customHeight="1" x14ac:dyDescent="0.25">
      <c r="A70" s="45" t="s">
        <v>493</v>
      </c>
      <c r="B70" s="45" t="s">
        <v>494</v>
      </c>
      <c r="C70" s="46">
        <v>2090</v>
      </c>
      <c r="D70" s="47">
        <v>195</v>
      </c>
    </row>
    <row r="71" spans="1:4" ht="16.95" customHeight="1" x14ac:dyDescent="0.25">
      <c r="A71" s="45" t="s">
        <v>428</v>
      </c>
      <c r="B71" s="45" t="s">
        <v>495</v>
      </c>
      <c r="C71" s="46">
        <v>2090</v>
      </c>
      <c r="D71" s="47">
        <v>224</v>
      </c>
    </row>
    <row r="72" spans="1:4" ht="16.95" customHeight="1" x14ac:dyDescent="0.25">
      <c r="A72" s="45" t="s">
        <v>426</v>
      </c>
      <c r="B72" s="45" t="s">
        <v>496</v>
      </c>
      <c r="C72" s="46">
        <v>2099</v>
      </c>
      <c r="D72" s="47">
        <v>245</v>
      </c>
    </row>
    <row r="73" spans="1:4" ht="16.95" customHeight="1" x14ac:dyDescent="0.25">
      <c r="A73" s="45" t="s">
        <v>428</v>
      </c>
      <c r="B73" s="45" t="s">
        <v>497</v>
      </c>
      <c r="C73" s="46">
        <v>2150</v>
      </c>
      <c r="D73" s="47">
        <v>356</v>
      </c>
    </row>
    <row r="74" spans="1:4" ht="16.95" customHeight="1" x14ac:dyDescent="0.25">
      <c r="A74" s="45" t="s">
        <v>281</v>
      </c>
      <c r="B74" s="45" t="s">
        <v>498</v>
      </c>
      <c r="C74" s="46">
        <v>2190</v>
      </c>
      <c r="D74" s="47">
        <v>220</v>
      </c>
    </row>
    <row r="75" spans="1:4" ht="16.95" customHeight="1" x14ac:dyDescent="0.25">
      <c r="A75" s="45" t="s">
        <v>428</v>
      </c>
      <c r="B75" s="45" t="s">
        <v>499</v>
      </c>
      <c r="C75" s="46">
        <v>2190</v>
      </c>
      <c r="D75" s="47">
        <v>406</v>
      </c>
    </row>
    <row r="76" spans="1:4" ht="16.95" customHeight="1" x14ac:dyDescent="0.25">
      <c r="A76" s="45" t="s">
        <v>428</v>
      </c>
      <c r="B76" s="45" t="s">
        <v>500</v>
      </c>
      <c r="C76" s="46">
        <v>2190</v>
      </c>
      <c r="D76" s="47">
        <v>186</v>
      </c>
    </row>
    <row r="77" spans="1:4" ht="16.95" customHeight="1" x14ac:dyDescent="0.25">
      <c r="A77" s="45" t="s">
        <v>426</v>
      </c>
      <c r="B77" s="45" t="s">
        <v>501</v>
      </c>
      <c r="C77" s="46">
        <v>2199</v>
      </c>
      <c r="D77" s="47">
        <v>214</v>
      </c>
    </row>
    <row r="78" spans="1:4" ht="16.95" customHeight="1" x14ac:dyDescent="0.25">
      <c r="A78" s="45" t="s">
        <v>502</v>
      </c>
      <c r="B78" s="45" t="s">
        <v>503</v>
      </c>
      <c r="C78" s="46">
        <v>2219</v>
      </c>
      <c r="D78" s="47">
        <v>286</v>
      </c>
    </row>
    <row r="79" spans="1:4" ht="16.95" customHeight="1" x14ac:dyDescent="0.25">
      <c r="A79" s="45" t="s">
        <v>428</v>
      </c>
      <c r="B79" s="45" t="s">
        <v>504</v>
      </c>
      <c r="C79" s="46">
        <v>2250</v>
      </c>
      <c r="D79" s="47">
        <v>261</v>
      </c>
    </row>
    <row r="80" spans="1:4" ht="16.95" customHeight="1" x14ac:dyDescent="0.25">
      <c r="A80" s="45" t="s">
        <v>414</v>
      </c>
      <c r="B80" s="45" t="s">
        <v>505</v>
      </c>
      <c r="C80" s="46">
        <v>2265</v>
      </c>
      <c r="D80" s="47">
        <v>179</v>
      </c>
    </row>
    <row r="81" spans="1:4" ht="16.95" customHeight="1" x14ac:dyDescent="0.25">
      <c r="A81" s="45" t="s">
        <v>281</v>
      </c>
      <c r="B81" s="45" t="s">
        <v>506</v>
      </c>
      <c r="C81" s="46">
        <v>2290</v>
      </c>
      <c r="D81" s="47">
        <v>237</v>
      </c>
    </row>
    <row r="82" spans="1:4" ht="16.95" customHeight="1" x14ac:dyDescent="0.25">
      <c r="A82" s="45" t="s">
        <v>428</v>
      </c>
      <c r="B82" s="45" t="s">
        <v>507</v>
      </c>
      <c r="C82" s="46">
        <v>2290</v>
      </c>
      <c r="D82" s="47">
        <v>406</v>
      </c>
    </row>
    <row r="83" spans="1:4" ht="16.95" customHeight="1" x14ac:dyDescent="0.25">
      <c r="A83" s="45" t="s">
        <v>447</v>
      </c>
      <c r="B83" s="45" t="s">
        <v>508</v>
      </c>
      <c r="C83" s="46">
        <v>2290</v>
      </c>
      <c r="D83" s="47">
        <v>237</v>
      </c>
    </row>
    <row r="84" spans="1:4" ht="16.95" customHeight="1" x14ac:dyDescent="0.25">
      <c r="A84" s="45" t="s">
        <v>414</v>
      </c>
      <c r="B84" s="45" t="s">
        <v>509</v>
      </c>
      <c r="C84" s="46">
        <v>2310</v>
      </c>
      <c r="D84" s="47">
        <v>181</v>
      </c>
    </row>
    <row r="85" spans="1:4" ht="16.95" customHeight="1" x14ac:dyDescent="0.25">
      <c r="A85" s="45" t="s">
        <v>430</v>
      </c>
      <c r="B85" s="45" t="s">
        <v>510</v>
      </c>
      <c r="C85" s="46">
        <v>2349</v>
      </c>
      <c r="D85" s="47">
        <v>296</v>
      </c>
    </row>
    <row r="86" spans="1:4" ht="16.95" customHeight="1" x14ac:dyDescent="0.25">
      <c r="A86" s="45" t="s">
        <v>426</v>
      </c>
      <c r="B86" s="45" t="s">
        <v>511</v>
      </c>
      <c r="C86" s="46">
        <v>2399</v>
      </c>
      <c r="D86" s="47">
        <v>255</v>
      </c>
    </row>
    <row r="87" spans="1:4" ht="16.95" customHeight="1" x14ac:dyDescent="0.25">
      <c r="A87" s="45" t="s">
        <v>414</v>
      </c>
      <c r="B87" s="45" t="s">
        <v>512</v>
      </c>
      <c r="C87" s="46">
        <v>2450</v>
      </c>
      <c r="D87" s="47">
        <v>224</v>
      </c>
    </row>
    <row r="88" spans="1:4" ht="16.95" customHeight="1" x14ac:dyDescent="0.25">
      <c r="A88" s="45" t="s">
        <v>428</v>
      </c>
      <c r="B88" s="45" t="s">
        <v>513</v>
      </c>
      <c r="C88" s="46">
        <v>2450</v>
      </c>
      <c r="D88" s="47">
        <v>257</v>
      </c>
    </row>
    <row r="89" spans="1:4" ht="16.95" customHeight="1" x14ac:dyDescent="0.25">
      <c r="A89" s="45" t="s">
        <v>428</v>
      </c>
      <c r="B89" s="45" t="s">
        <v>514</v>
      </c>
      <c r="C89" s="46">
        <v>2490</v>
      </c>
      <c r="D89" s="47">
        <v>304</v>
      </c>
    </row>
    <row r="90" spans="1:4" ht="16.95" customHeight="1" x14ac:dyDescent="0.25">
      <c r="A90" s="45" t="s">
        <v>434</v>
      </c>
      <c r="B90" s="45" t="s">
        <v>515</v>
      </c>
      <c r="C90" s="46">
        <v>2545</v>
      </c>
      <c r="D90" s="47">
        <v>245</v>
      </c>
    </row>
    <row r="91" spans="1:4" ht="16.95" customHeight="1" x14ac:dyDescent="0.25">
      <c r="A91" s="45" t="s">
        <v>414</v>
      </c>
      <c r="B91" s="45" t="s">
        <v>516</v>
      </c>
      <c r="C91" s="46">
        <v>2545</v>
      </c>
      <c r="D91" s="47">
        <v>245</v>
      </c>
    </row>
    <row r="92" spans="1:4" ht="16.95" customHeight="1" x14ac:dyDescent="0.25">
      <c r="A92" s="45" t="s">
        <v>414</v>
      </c>
      <c r="B92" s="45" t="s">
        <v>517</v>
      </c>
      <c r="C92" s="46">
        <v>2650</v>
      </c>
      <c r="D92" s="47">
        <v>265</v>
      </c>
    </row>
    <row r="93" spans="1:4" ht="16.95" customHeight="1" x14ac:dyDescent="0.25">
      <c r="A93" s="45" t="s">
        <v>434</v>
      </c>
      <c r="B93" s="45" t="s">
        <v>518</v>
      </c>
      <c r="C93" s="46">
        <v>2700</v>
      </c>
      <c r="D93" s="47">
        <v>290</v>
      </c>
    </row>
    <row r="94" spans="1:4" ht="16.95" customHeight="1" x14ac:dyDescent="0.25">
      <c r="A94" s="45" t="s">
        <v>414</v>
      </c>
      <c r="B94" s="45" t="s">
        <v>519</v>
      </c>
      <c r="C94" s="46">
        <v>2700</v>
      </c>
      <c r="D94" s="47">
        <v>290</v>
      </c>
    </row>
    <row r="95" spans="1:4" ht="16.95" customHeight="1" x14ac:dyDescent="0.25">
      <c r="A95" s="45" t="s">
        <v>281</v>
      </c>
      <c r="B95" s="45" t="s">
        <v>520</v>
      </c>
      <c r="C95" s="46">
        <v>2705</v>
      </c>
      <c r="D95" s="47">
        <v>293</v>
      </c>
    </row>
    <row r="96" spans="1:4" ht="16.95" customHeight="1" x14ac:dyDescent="0.25">
      <c r="A96" s="45" t="s">
        <v>447</v>
      </c>
      <c r="B96" s="45" t="s">
        <v>521</v>
      </c>
      <c r="C96" s="46">
        <v>2705</v>
      </c>
      <c r="D96" s="47">
        <v>293</v>
      </c>
    </row>
    <row r="97" spans="1:4" ht="16.95" customHeight="1" x14ac:dyDescent="0.25">
      <c r="A97" s="45" t="s">
        <v>281</v>
      </c>
      <c r="B97" s="45" t="s">
        <v>522</v>
      </c>
      <c r="C97" s="46">
        <v>2770</v>
      </c>
      <c r="D97" s="47">
        <v>160</v>
      </c>
    </row>
    <row r="98" spans="1:4" ht="16.95" customHeight="1" x14ac:dyDescent="0.25">
      <c r="A98" s="45" t="s">
        <v>447</v>
      </c>
      <c r="B98" s="45" t="s">
        <v>523</v>
      </c>
      <c r="C98" s="46">
        <v>2770</v>
      </c>
      <c r="D98" s="47">
        <v>160</v>
      </c>
    </row>
    <row r="99" spans="1:4" ht="16.95" customHeight="1" x14ac:dyDescent="0.25">
      <c r="A99" s="45" t="s">
        <v>414</v>
      </c>
      <c r="B99" s="45" t="s">
        <v>524</v>
      </c>
      <c r="C99" s="46">
        <v>2790</v>
      </c>
      <c r="D99" s="47">
        <v>214</v>
      </c>
    </row>
    <row r="100" spans="1:4" ht="16.95" customHeight="1" x14ac:dyDescent="0.25">
      <c r="A100" s="45" t="s">
        <v>428</v>
      </c>
      <c r="B100" s="45" t="s">
        <v>525</v>
      </c>
      <c r="C100" s="46">
        <v>2850</v>
      </c>
      <c r="D100" s="47">
        <v>304</v>
      </c>
    </row>
    <row r="101" spans="1:4" ht="16.95" customHeight="1" x14ac:dyDescent="0.25">
      <c r="A101" s="45" t="s">
        <v>281</v>
      </c>
      <c r="B101" s="45" t="s">
        <v>526</v>
      </c>
      <c r="C101" s="46">
        <v>2855</v>
      </c>
      <c r="D101" s="47">
        <v>330</v>
      </c>
    </row>
    <row r="102" spans="1:4" ht="16.95" customHeight="1" x14ac:dyDescent="0.25">
      <c r="A102" s="45" t="s">
        <v>447</v>
      </c>
      <c r="B102" s="45" t="s">
        <v>527</v>
      </c>
      <c r="C102" s="46">
        <v>2855</v>
      </c>
      <c r="D102" s="47">
        <v>333</v>
      </c>
    </row>
    <row r="103" spans="1:4" ht="16.95" customHeight="1" x14ac:dyDescent="0.25">
      <c r="A103" s="45" t="s">
        <v>428</v>
      </c>
      <c r="B103" s="45" t="s">
        <v>528</v>
      </c>
      <c r="C103" s="46">
        <v>2890</v>
      </c>
      <c r="D103" s="47">
        <v>209</v>
      </c>
    </row>
    <row r="104" spans="1:4" ht="16.95" customHeight="1" x14ac:dyDescent="0.25">
      <c r="A104" s="45" t="s">
        <v>434</v>
      </c>
      <c r="B104" s="45" t="s">
        <v>529</v>
      </c>
      <c r="C104" s="46">
        <v>2990</v>
      </c>
      <c r="D104" s="47">
        <v>255</v>
      </c>
    </row>
    <row r="105" spans="1:4" ht="16.95" customHeight="1" x14ac:dyDescent="0.25">
      <c r="A105" s="45" t="s">
        <v>414</v>
      </c>
      <c r="B105" s="45" t="s">
        <v>530</v>
      </c>
      <c r="C105" s="46">
        <v>2990</v>
      </c>
      <c r="D105" s="47">
        <v>255</v>
      </c>
    </row>
    <row r="106" spans="1:4" ht="16.95" customHeight="1" x14ac:dyDescent="0.25">
      <c r="A106" s="45" t="s">
        <v>428</v>
      </c>
      <c r="B106" s="45" t="s">
        <v>531</v>
      </c>
      <c r="C106" s="46">
        <v>2990</v>
      </c>
      <c r="D106" s="47">
        <v>351</v>
      </c>
    </row>
    <row r="107" spans="1:4" ht="16.95" customHeight="1" x14ac:dyDescent="0.25">
      <c r="A107" s="45" t="s">
        <v>428</v>
      </c>
      <c r="B107" s="45" t="s">
        <v>532</v>
      </c>
      <c r="C107" s="46">
        <v>3090</v>
      </c>
      <c r="D107" s="47">
        <v>257</v>
      </c>
    </row>
    <row r="108" spans="1:4" ht="16.95" customHeight="1" x14ac:dyDescent="0.25">
      <c r="A108" s="45" t="s">
        <v>428</v>
      </c>
      <c r="B108" s="45" t="s">
        <v>533</v>
      </c>
      <c r="C108" s="46">
        <v>3270</v>
      </c>
      <c r="D108" s="47">
        <v>304</v>
      </c>
    </row>
    <row r="109" spans="1:4" ht="16.95" customHeight="1" x14ac:dyDescent="0.25">
      <c r="A109" s="45" t="s">
        <v>428</v>
      </c>
      <c r="B109" s="45" t="s">
        <v>534</v>
      </c>
      <c r="C109" s="46">
        <v>3450</v>
      </c>
      <c r="D109" s="47">
        <v>351</v>
      </c>
    </row>
    <row r="110" spans="1:4" ht="16.95" customHeight="1" x14ac:dyDescent="0.25">
      <c r="A110" s="45" t="s">
        <v>281</v>
      </c>
      <c r="B110" s="45" t="s">
        <v>535</v>
      </c>
      <c r="C110" s="46">
        <v>4290</v>
      </c>
      <c r="D110" s="47">
        <v>330</v>
      </c>
    </row>
    <row r="111" spans="1:4" ht="16.95" customHeight="1" x14ac:dyDescent="0.25">
      <c r="A111" s="45" t="s">
        <v>447</v>
      </c>
      <c r="B111" s="45" t="s">
        <v>536</v>
      </c>
      <c r="C111" s="46">
        <v>4290</v>
      </c>
      <c r="D111" s="47">
        <v>330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Information</vt:lpstr>
      <vt:lpstr>Adressen</vt:lpstr>
      <vt:lpstr>Auto</vt:lpstr>
      <vt:lpstr>Gefrierschränke</vt:lpstr>
    </vt:vector>
  </TitlesOfParts>
  <Company>lasti spite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keywords>Zählenwenn Summewenn</cp:keywords>
  <cp:lastModifiedBy>Lippuner Jürg BZBS</cp:lastModifiedBy>
  <dcterms:created xsi:type="dcterms:W3CDTF">2006-03-18T13:18:41Z</dcterms:created>
  <dcterms:modified xsi:type="dcterms:W3CDTF">2024-11-20T13:44:06Z</dcterms:modified>
</cp:coreProperties>
</file>