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tarbeitende\LippunerJ\Quelle\Excel\"/>
    </mc:Choice>
  </mc:AlternateContent>
  <bookViews>
    <workbookView xWindow="240" yWindow="300" windowWidth="14955" windowHeight="8190"/>
  </bookViews>
  <sheets>
    <sheet name="5er-Rundung" sheetId="1" r:id="rId1"/>
    <sheet name="5er-Rundung mit VRUNDEN" sheetId="4" r:id="rId2"/>
  </sheets>
  <calcPr calcId="152511"/>
</workbook>
</file>

<file path=xl/calcChain.xml><?xml version="1.0" encoding="utf-8"?>
<calcChain xmlns="http://schemas.openxmlformats.org/spreadsheetml/2006/main">
  <c r="I81" i="4" l="1"/>
  <c r="J81" i="4" s="1"/>
  <c r="K81" i="4"/>
  <c r="I65" i="4"/>
  <c r="J65" i="4" s="1"/>
  <c r="K65" i="4"/>
  <c r="I66" i="4"/>
  <c r="J66" i="4"/>
  <c r="K66" i="4"/>
  <c r="I67" i="4"/>
  <c r="J67" i="4" s="1"/>
  <c r="K67" i="4"/>
  <c r="I68" i="4"/>
  <c r="J68" i="4"/>
  <c r="K68" i="4"/>
  <c r="I69" i="4"/>
  <c r="J69" i="4" s="1"/>
  <c r="K69" i="4"/>
  <c r="I70" i="4"/>
  <c r="J70" i="4"/>
  <c r="K70" i="4"/>
  <c r="I71" i="4"/>
  <c r="J71" i="4" s="1"/>
  <c r="K71" i="4"/>
  <c r="I72" i="4"/>
  <c r="J72" i="4"/>
  <c r="K72" i="4"/>
  <c r="I73" i="4"/>
  <c r="J73" i="4" s="1"/>
  <c r="K73" i="4"/>
  <c r="I74" i="4"/>
  <c r="J74" i="4"/>
  <c r="K74" i="4"/>
  <c r="I75" i="4"/>
  <c r="J75" i="4" s="1"/>
  <c r="K75" i="4"/>
  <c r="I76" i="4"/>
  <c r="J76" i="4"/>
  <c r="K76" i="4"/>
  <c r="I77" i="4"/>
  <c r="K77" i="4" s="1"/>
  <c r="I78" i="4"/>
  <c r="J78" i="4"/>
  <c r="K78" i="4"/>
  <c r="I79" i="4"/>
  <c r="J79" i="4" s="1"/>
  <c r="K79" i="4"/>
  <c r="I80" i="4"/>
  <c r="J80" i="4"/>
  <c r="K80" i="4"/>
  <c r="I43" i="4"/>
  <c r="J43" i="4"/>
  <c r="K43" i="4"/>
  <c r="I44" i="4"/>
  <c r="J44" i="4" s="1"/>
  <c r="K44" i="4"/>
  <c r="I45" i="4"/>
  <c r="J45" i="4"/>
  <c r="K45" i="4"/>
  <c r="I46" i="4"/>
  <c r="J46" i="4" s="1"/>
  <c r="K46" i="4"/>
  <c r="I47" i="4"/>
  <c r="J47" i="4"/>
  <c r="K47" i="4"/>
  <c r="I48" i="4"/>
  <c r="J48" i="4" s="1"/>
  <c r="K48" i="4"/>
  <c r="I49" i="4"/>
  <c r="J49" i="4"/>
  <c r="K49" i="4"/>
  <c r="I50" i="4"/>
  <c r="J50" i="4" s="1"/>
  <c r="K50" i="4"/>
  <c r="I51" i="4"/>
  <c r="J51" i="4"/>
  <c r="K51" i="4"/>
  <c r="I52" i="4"/>
  <c r="J52" i="4" s="1"/>
  <c r="K52" i="4"/>
  <c r="I53" i="4"/>
  <c r="J53" i="4"/>
  <c r="K53" i="4"/>
  <c r="I54" i="4"/>
  <c r="J54" i="4" s="1"/>
  <c r="K54" i="4"/>
  <c r="I55" i="4"/>
  <c r="J55" i="4"/>
  <c r="K55" i="4"/>
  <c r="I56" i="4"/>
  <c r="J56" i="4" s="1"/>
  <c r="K56" i="4"/>
  <c r="I57" i="4"/>
  <c r="J57" i="4"/>
  <c r="K57" i="4"/>
  <c r="I58" i="4"/>
  <c r="J58" i="4" s="1"/>
  <c r="K58" i="4"/>
  <c r="I59" i="4"/>
  <c r="J59" i="4"/>
  <c r="K59" i="4"/>
  <c r="I60" i="4"/>
  <c r="J60" i="4" s="1"/>
  <c r="K60" i="4"/>
  <c r="I61" i="4"/>
  <c r="J61" i="4"/>
  <c r="K61" i="4"/>
  <c r="I62" i="4"/>
  <c r="J62" i="4" s="1"/>
  <c r="K62" i="4"/>
  <c r="I63" i="4"/>
  <c r="J63" i="4"/>
  <c r="K63" i="4"/>
  <c r="I64" i="4"/>
  <c r="J64" i="4" s="1"/>
  <c r="K64" i="4"/>
  <c r="I31" i="4"/>
  <c r="J31" i="4" s="1"/>
  <c r="K31" i="4"/>
  <c r="I32" i="4"/>
  <c r="J32" i="4"/>
  <c r="K32" i="4"/>
  <c r="I33" i="4"/>
  <c r="J33" i="4" s="1"/>
  <c r="K33" i="4"/>
  <c r="I34" i="4"/>
  <c r="J34" i="4"/>
  <c r="K34" i="4"/>
  <c r="I35" i="4"/>
  <c r="J35" i="4" s="1"/>
  <c r="K35" i="4"/>
  <c r="I36" i="4"/>
  <c r="J36" i="4"/>
  <c r="K36" i="4"/>
  <c r="I37" i="4"/>
  <c r="J37" i="4" s="1"/>
  <c r="K37" i="4"/>
  <c r="I38" i="4"/>
  <c r="J38" i="4"/>
  <c r="K38" i="4"/>
  <c r="I39" i="4"/>
  <c r="J39" i="4" s="1"/>
  <c r="K39" i="4"/>
  <c r="I40" i="4"/>
  <c r="J40" i="4"/>
  <c r="K40" i="4"/>
  <c r="I41" i="4"/>
  <c r="J41" i="4" s="1"/>
  <c r="K41" i="4"/>
  <c r="I42" i="4"/>
  <c r="J42" i="4"/>
  <c r="K42" i="4"/>
  <c r="I20" i="4"/>
  <c r="J20" i="4" s="1"/>
  <c r="K20" i="4"/>
  <c r="I21" i="4"/>
  <c r="J21" i="4"/>
  <c r="K21" i="4"/>
  <c r="I22" i="4"/>
  <c r="J22" i="4" s="1"/>
  <c r="K22" i="4"/>
  <c r="I23" i="4"/>
  <c r="J23" i="4"/>
  <c r="K23" i="4"/>
  <c r="I24" i="4"/>
  <c r="J24" i="4" s="1"/>
  <c r="K24" i="4"/>
  <c r="I25" i="4"/>
  <c r="J25" i="4"/>
  <c r="K25" i="4"/>
  <c r="I26" i="4"/>
  <c r="J26" i="4" s="1"/>
  <c r="K26" i="4"/>
  <c r="I27" i="4"/>
  <c r="J27" i="4"/>
  <c r="K27" i="4"/>
  <c r="I28" i="4"/>
  <c r="J28" i="4" s="1"/>
  <c r="K28" i="4"/>
  <c r="I29" i="4"/>
  <c r="J29" i="4"/>
  <c r="K29" i="4"/>
  <c r="I30" i="4"/>
  <c r="J30" i="4" s="1"/>
  <c r="K30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I9" i="4"/>
  <c r="K9" i="4" s="1"/>
  <c r="I10" i="4"/>
  <c r="I11" i="4"/>
  <c r="I12" i="4"/>
  <c r="I13" i="4"/>
  <c r="I14" i="4"/>
  <c r="I15" i="4"/>
  <c r="I16" i="4"/>
  <c r="I17" i="4"/>
  <c r="I18" i="4"/>
  <c r="I19" i="4"/>
  <c r="I8" i="4"/>
  <c r="J7" i="4"/>
  <c r="K7" i="4"/>
  <c r="J8" i="4"/>
  <c r="K8" i="4"/>
  <c r="J9" i="4"/>
  <c r="K6" i="4"/>
  <c r="J6" i="4"/>
  <c r="J77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>
  <authors>
    <author>Jürg Lippuner</author>
  </authors>
  <commentList>
    <comment ref="G4" authorId="0" shapeId="0">
      <text>
        <r>
          <rPr>
            <b/>
            <sz val="8"/>
            <color indexed="81"/>
            <rFont val="Tahoma"/>
          </rPr>
          <t>=RUNDEN(Zahl;0)
oder
=GANZZAHL(Zahl)</t>
        </r>
      </text>
    </comment>
    <comment ref="I4" authorId="0" shapeId="0">
      <text>
        <r>
          <rPr>
            <b/>
            <sz val="8"/>
            <color indexed="81"/>
            <rFont val="Tahoma"/>
          </rPr>
          <t>=RUNDEN(Zahl*20;0)/20</t>
        </r>
      </text>
    </comment>
  </commentList>
</comments>
</file>

<file path=xl/comments2.xml><?xml version="1.0" encoding="utf-8"?>
<comments xmlns="http://schemas.openxmlformats.org/spreadsheetml/2006/main">
  <authors>
    <author>Jürg Lippuner</author>
  </authors>
  <commentList>
    <comment ref="F4" authorId="0" shapeId="0">
      <text>
        <r>
          <rPr>
            <b/>
            <sz val="8"/>
            <color indexed="81"/>
            <rFont val="Tahoma"/>
          </rPr>
          <t>=VRUNDEN(Zahl;0.5)
leider ist diese Funktion fehlerbehaftet</t>
        </r>
      </text>
    </comment>
  </commentList>
</comments>
</file>

<file path=xl/sharedStrings.xml><?xml version="1.0" encoding="utf-8"?>
<sst xmlns="http://schemas.openxmlformats.org/spreadsheetml/2006/main" count="332" uniqueCount="162">
  <si>
    <t>Berechnen Sie den Preis pro Artikel; gerundet auf 5 Rappen.</t>
  </si>
  <si>
    <t>Artikelname</t>
  </si>
  <si>
    <t>Liefereinheit</t>
  </si>
  <si>
    <t>Einzelpreis</t>
  </si>
  <si>
    <t>Rabatt</t>
  </si>
  <si>
    <t>Preis</t>
  </si>
  <si>
    <t>Assamtee</t>
  </si>
  <si>
    <t>10 Kartons x 20 Beutel</t>
  </si>
  <si>
    <t>Chang Bier</t>
  </si>
  <si>
    <t>24 550ml-Flaschen</t>
  </si>
  <si>
    <t>Anissirup</t>
  </si>
  <si>
    <t>12 550ml-Flaschen</t>
  </si>
  <si>
    <t>Chef Anton's Cajun Gewürz</t>
  </si>
  <si>
    <t>48 150ml-Gläser</t>
  </si>
  <si>
    <t>Chef Anton's Gumbo Mix</t>
  </si>
  <si>
    <t>36 Kartons</t>
  </si>
  <si>
    <t>Omas Brombeermarmelade</t>
  </si>
  <si>
    <t>12 350ml-Gläser</t>
  </si>
  <si>
    <t>Uncle Bob's Organic Dried Pears</t>
  </si>
  <si>
    <t>12 500g-Packungen</t>
  </si>
  <si>
    <t>Nordwest Preiselbeeren</t>
  </si>
  <si>
    <t>12 550ml-Gläser</t>
  </si>
  <si>
    <t>Mishi Kobe Rindfleisch</t>
  </si>
  <si>
    <t>18 500g-Packungen</t>
  </si>
  <si>
    <t>Ikura</t>
  </si>
  <si>
    <t>12 200ml-Gläser</t>
  </si>
  <si>
    <t>Queso Cabrales</t>
  </si>
  <si>
    <t>1kg-Packung</t>
  </si>
  <si>
    <t>Queso Manchego La Pastora</t>
  </si>
  <si>
    <t>10 500g-Packungen</t>
  </si>
  <si>
    <t>Kelp Algen</t>
  </si>
  <si>
    <t>2kg-Karton</t>
  </si>
  <si>
    <t>Tofu</t>
  </si>
  <si>
    <t>40 100g-Packungen</t>
  </si>
  <si>
    <t>Genen Shouyu Sojasauce</t>
  </si>
  <si>
    <t>24 250ml-Flaschen</t>
  </si>
  <si>
    <t>Pavlova Schaumgebäck</t>
  </si>
  <si>
    <t>32 500g-Kartons</t>
  </si>
  <si>
    <t>Alice Mutton</t>
  </si>
  <si>
    <t>20 1kg-Dosen</t>
  </si>
  <si>
    <t>Carnarvon Garnelen</t>
  </si>
  <si>
    <t>16kg-Paket</t>
  </si>
  <si>
    <t>Teatime Chocolate Biscuits</t>
  </si>
  <si>
    <t>10 Kartons x 12 Stück</t>
  </si>
  <si>
    <t>Sir Rodney's Marmelade</t>
  </si>
  <si>
    <t>30 Geschenkkartons</t>
  </si>
  <si>
    <t>Sir Rodney's Plum Pudding</t>
  </si>
  <si>
    <t>24 Packungen x 4 Stück</t>
  </si>
  <si>
    <t>Gustaf's Knäckebröd</t>
  </si>
  <si>
    <t>24 500g-Packungen</t>
  </si>
  <si>
    <t>Kräcker</t>
  </si>
  <si>
    <t>12 250g-Packungen</t>
  </si>
  <si>
    <t>Guarana</t>
  </si>
  <si>
    <t>12 355ml-Dosen</t>
  </si>
  <si>
    <t>NuNuCa Nuss-Nougat-Creme</t>
  </si>
  <si>
    <t>20 450g-Gläser</t>
  </si>
  <si>
    <t>Gumbär Gummibärchen</t>
  </si>
  <si>
    <t>100 250g-Tüten</t>
  </si>
  <si>
    <t>Schoggi Schokolade</t>
  </si>
  <si>
    <t>100 100g-Tafeln</t>
  </si>
  <si>
    <t>Rössle Sauerkraut</t>
  </si>
  <si>
    <t>25 825g-Dosen</t>
  </si>
  <si>
    <t>Thüringer Rostbratwurst</t>
  </si>
  <si>
    <t>50 Beutel x 30 Würste</t>
  </si>
  <si>
    <t>Nord-Ost Matjeshering</t>
  </si>
  <si>
    <t>10 200g-Gläser</t>
  </si>
  <si>
    <t>Gorgonzola Telino</t>
  </si>
  <si>
    <t>12 100g-Packungen</t>
  </si>
  <si>
    <t>Mascarpone Fabioli</t>
  </si>
  <si>
    <t>24 200g-Packungen</t>
  </si>
  <si>
    <t>Ziegenkäse</t>
  </si>
  <si>
    <t>500 g</t>
  </si>
  <si>
    <t>Sasquatch Ale</t>
  </si>
  <si>
    <t>Steeleye Stout</t>
  </si>
  <si>
    <t>Eingelegte Heringe</t>
  </si>
  <si>
    <t>24 250g-Gläser</t>
  </si>
  <si>
    <t>Gravad Lachs</t>
  </si>
  <si>
    <t>Bordeauxwein</t>
  </si>
  <si>
    <t>12 75cl-Flaschen</t>
  </si>
  <si>
    <t>Chartreuse verte (Likör)</t>
  </si>
  <si>
    <t>750 cc pro Flasche</t>
  </si>
  <si>
    <t>Boston Krabbenfleisch</t>
  </si>
  <si>
    <t>24 100ml-Dosen</t>
  </si>
  <si>
    <t>Jack's New England Clam Chowder</t>
  </si>
  <si>
    <t>12 550ml-Dosen</t>
  </si>
  <si>
    <t>Singapore Nudeln</t>
  </si>
  <si>
    <t>32 1kg-Packungen</t>
  </si>
  <si>
    <t>Herz Kaffee</t>
  </si>
  <si>
    <t>16 500g-Dosen</t>
  </si>
  <si>
    <t>Malacca Brauner Zucker</t>
  </si>
  <si>
    <t>20 2kg-Tüten</t>
  </si>
  <si>
    <t>Røgede sild</t>
  </si>
  <si>
    <t>Salzheringe</t>
  </si>
  <si>
    <t>4 450g-Gläser</t>
  </si>
  <si>
    <t>Zaanse Kekse</t>
  </si>
  <si>
    <t>10 100g-Kartons</t>
  </si>
  <si>
    <t>Holländische Schokolade</t>
  </si>
  <si>
    <t>10 Packungen</t>
  </si>
  <si>
    <t>Lakritz</t>
  </si>
  <si>
    <t>24 50g-Packungen</t>
  </si>
  <si>
    <t>Weisse Schokolade</t>
  </si>
  <si>
    <t>12 100g-Riegel</t>
  </si>
  <si>
    <t>Datteln</t>
  </si>
  <si>
    <t>50 300g-Packungen</t>
  </si>
  <si>
    <t>Blätterteig Mischung</t>
  </si>
  <si>
    <t>16 2kg-Kartons</t>
  </si>
  <si>
    <t>Perth Fleischpasteten</t>
  </si>
  <si>
    <t>48 Stück</t>
  </si>
  <si>
    <t>Tourtière</t>
  </si>
  <si>
    <t>16 Pasteten</t>
  </si>
  <si>
    <t>Pâté chinois</t>
  </si>
  <si>
    <t>24 Kartons x 2 Pasteten</t>
  </si>
  <si>
    <t>Gnocchi di nonna Alice</t>
  </si>
  <si>
    <t>24 250g-Packungen</t>
  </si>
  <si>
    <t>Ravioli Angelo</t>
  </si>
  <si>
    <t>Escargots de Bourgogne</t>
  </si>
  <si>
    <t>24 Stück</t>
  </si>
  <si>
    <t>Raclette Courdavault</t>
  </si>
  <si>
    <t>5kg-Stück</t>
  </si>
  <si>
    <t>Camembert Pierrot</t>
  </si>
  <si>
    <t>15 300g-Stücke</t>
  </si>
  <si>
    <t>Ahornsirup</t>
  </si>
  <si>
    <t>24 500ml-Flaschen</t>
  </si>
  <si>
    <t>Tarte au sucre</t>
  </si>
  <si>
    <t>48 Törtchen</t>
  </si>
  <si>
    <t>Vegie-Brotaufstrich</t>
  </si>
  <si>
    <t>15 625g-Gläser</t>
  </si>
  <si>
    <t>Wimmers gute Semmelknödel</t>
  </si>
  <si>
    <t>20 Beutel x 4 Stück</t>
  </si>
  <si>
    <t>Louisiana Fiery Hot Pepper Sauce</t>
  </si>
  <si>
    <t>32 350ml-Flaschen</t>
  </si>
  <si>
    <t>Louisiana Hot Spiced Okra</t>
  </si>
  <si>
    <t>24 350ml-Gläser</t>
  </si>
  <si>
    <t>Laughing Lumberjack Lager</t>
  </si>
  <si>
    <t>Scottish Longbreads</t>
  </si>
  <si>
    <t>10 Kartons x 8 Stück</t>
  </si>
  <si>
    <t>Gudbrandsdals Käse</t>
  </si>
  <si>
    <t>10kg-Paket</t>
  </si>
  <si>
    <t>Outback Lager</t>
  </si>
  <si>
    <t>24 355ml-Flaschen</t>
  </si>
  <si>
    <t>Fløtemysost</t>
  </si>
  <si>
    <t>Mozzarella di Giovanni</t>
  </si>
  <si>
    <t>Röd Kaviar</t>
  </si>
  <si>
    <t>24 150g-Gläser</t>
  </si>
  <si>
    <t>Longlife Tofu</t>
  </si>
  <si>
    <t>Rhönbräu Klosterbier</t>
  </si>
  <si>
    <t>24 0,5l-Flaschen</t>
  </si>
  <si>
    <t>Cloudberry Likör</t>
  </si>
  <si>
    <t>500ml</t>
  </si>
  <si>
    <t>Original Frankfurter Grüne Sosse</t>
  </si>
  <si>
    <t>12 Kartons</t>
  </si>
  <si>
    <t>Preis * 20</t>
  </si>
  <si>
    <t>Schritt 1</t>
  </si>
  <si>
    <t>Schritt 2</t>
  </si>
  <si>
    <t>Schritt 3</t>
  </si>
  <si>
    <t>Ganze Zahl / 20</t>
  </si>
  <si>
    <t>runden auf 0 Kommastellen</t>
  </si>
  <si>
    <t>direkt
mit verschachtelter Funktion</t>
  </si>
  <si>
    <t>mit VRUNDEN</t>
  </si>
  <si>
    <t>mit RUNDEN</t>
  </si>
  <si>
    <t>Wert</t>
  </si>
  <si>
    <t>Fehlerhafte Funktion VRUNDEN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</si>
</sst>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6" formatCode="_ [$CHF]\ * #,##0.00_ ;_ [$CHF]\ * \-#,##0.00_ ;_ [$CHF]\ * &quot;-&quot;??_ ;_ @_ "/>
  </numFmts>
  <fonts count="10">
    <font>
      <sz val="10"/>
      <name val="Arial"/>
    </font>
    <font>
      <sz val="10"/>
      <name val="Arial"/>
    </font>
    <font>
      <sz val="10"/>
      <name val="Helv"/>
    </font>
    <font>
      <b/>
      <sz val="8"/>
      <color indexed="81"/>
      <name val="Tahoma"/>
    </font>
    <font>
      <sz val="8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5" fillId="2" borderId="0" xfId="0" applyFont="1" applyFill="1"/>
    <xf numFmtId="44" fontId="5" fillId="2" borderId="0" xfId="2" applyNumberFormat="1" applyFont="1" applyFill="1"/>
    <xf numFmtId="0" fontId="5" fillId="2" borderId="0" xfId="2" applyFont="1" applyFill="1"/>
    <xf numFmtId="0" fontId="5" fillId="0" borderId="0" xfId="0" applyFont="1"/>
    <xf numFmtId="0" fontId="5" fillId="0" borderId="0" xfId="2" applyFont="1"/>
    <xf numFmtId="44" fontId="5" fillId="0" borderId="0" xfId="2" applyNumberFormat="1" applyFont="1"/>
    <xf numFmtId="0" fontId="7" fillId="2" borderId="0" xfId="0" applyFont="1" applyFill="1"/>
    <xf numFmtId="0" fontId="6" fillId="0" borderId="1" xfId="2" applyNumberFormat="1" applyFont="1" applyBorder="1" applyAlignment="1">
      <alignment vertical="center"/>
    </xf>
    <xf numFmtId="44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9" fontId="5" fillId="0" borderId="1" xfId="0" applyNumberFormat="1" applyFont="1" applyBorder="1"/>
    <xf numFmtId="0" fontId="5" fillId="0" borderId="1" xfId="1" applyNumberFormat="1" applyFont="1" applyBorder="1"/>
    <xf numFmtId="43" fontId="5" fillId="0" borderId="1" xfId="1" applyFont="1" applyBorder="1"/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166" fontId="5" fillId="0" borderId="1" xfId="2" applyNumberFormat="1" applyFont="1" applyBorder="1"/>
    <xf numFmtId="166" fontId="5" fillId="3" borderId="1" xfId="3" applyNumberFormat="1" applyFont="1" applyFill="1" applyBorder="1"/>
    <xf numFmtId="2" fontId="5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 wrapText="1"/>
    </xf>
  </cellXfs>
  <cellStyles count="4">
    <cellStyle name="Komma" xfId="1" builtinId="3"/>
    <cellStyle name="Normal_Prices" xfId="2"/>
    <cellStyle name="Standard" xfId="0" builtinId="0"/>
    <cellStyle name="Währung" xfId="3" builtinId="4"/>
  </cellStyles>
  <dxfs count="11"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1"/>
  <sheetViews>
    <sheetView showGridLines="0" tabSelected="1" workbookViewId="0"/>
  </sheetViews>
  <sheetFormatPr baseColWidth="10" defaultRowHeight="15.75"/>
  <cols>
    <col min="1" max="1" width="35" style="4" customWidth="1"/>
    <col min="2" max="2" width="21.5703125" style="4" bestFit="1" customWidth="1"/>
    <col min="3" max="3" width="14.85546875" style="4" customWidth="1"/>
    <col min="4" max="4" width="11.42578125" style="4" customWidth="1"/>
    <col min="5" max="5" width="13" style="4" customWidth="1"/>
    <col min="6" max="8" width="18.42578125" style="4" customWidth="1"/>
    <col min="9" max="9" width="28" style="4" customWidth="1"/>
    <col min="10" max="16384" width="11.42578125" style="4"/>
  </cols>
  <sheetData>
    <row r="1" spans="1:9" ht="57" customHeight="1">
      <c r="A1" s="19" t="s">
        <v>0</v>
      </c>
      <c r="B1" s="1"/>
      <c r="C1" s="2"/>
      <c r="D1" s="3"/>
      <c r="E1" s="3"/>
    </row>
    <row r="2" spans="1:9" ht="37.5" customHeight="1">
      <c r="A2" s="3"/>
      <c r="B2" s="3"/>
      <c r="C2" s="2"/>
      <c r="D2" s="3"/>
      <c r="E2" s="3"/>
      <c r="F2" s="18" t="s">
        <v>152</v>
      </c>
      <c r="G2" s="18" t="s">
        <v>153</v>
      </c>
      <c r="H2" s="18" t="s">
        <v>154</v>
      </c>
    </row>
    <row r="3" spans="1:9" ht="9.75" customHeight="1">
      <c r="A3" s="5"/>
      <c r="B3" s="5"/>
      <c r="C3" s="6"/>
      <c r="D3" s="5"/>
      <c r="E3" s="5"/>
    </row>
    <row r="4" spans="1:9" ht="47.25">
      <c r="A4" s="8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151</v>
      </c>
      <c r="G4" s="12" t="s">
        <v>156</v>
      </c>
      <c r="H4" s="12" t="s">
        <v>155</v>
      </c>
      <c r="I4" s="13" t="s">
        <v>157</v>
      </c>
    </row>
    <row r="5" spans="1:9">
      <c r="A5" s="14" t="s">
        <v>6</v>
      </c>
      <c r="B5" s="14" t="s">
        <v>7</v>
      </c>
      <c r="C5" s="20">
        <v>18</v>
      </c>
      <c r="D5" s="15">
        <v>0.15</v>
      </c>
      <c r="E5" s="21">
        <f>C5*(100%-D5)</f>
        <v>15.299999999999999</v>
      </c>
      <c r="F5" s="16"/>
      <c r="G5" s="17"/>
      <c r="H5" s="17"/>
      <c r="I5" s="14"/>
    </row>
    <row r="6" spans="1:9">
      <c r="A6" s="14" t="s">
        <v>8</v>
      </c>
      <c r="B6" s="14" t="s">
        <v>9</v>
      </c>
      <c r="C6" s="20">
        <v>19</v>
      </c>
      <c r="D6" s="15">
        <v>0.13</v>
      </c>
      <c r="E6" s="21">
        <f t="shared" ref="E6:E69" si="0">C6*(100%-D6)</f>
        <v>16.53</v>
      </c>
      <c r="F6" s="16"/>
      <c r="G6" s="17"/>
      <c r="H6" s="17"/>
      <c r="I6" s="14"/>
    </row>
    <row r="7" spans="1:9">
      <c r="A7" s="14" t="s">
        <v>10</v>
      </c>
      <c r="B7" s="14" t="s">
        <v>11</v>
      </c>
      <c r="C7" s="20">
        <v>10</v>
      </c>
      <c r="D7" s="15">
        <v>0.14000000000000001</v>
      </c>
      <c r="E7" s="21">
        <f t="shared" si="0"/>
        <v>8.6</v>
      </c>
      <c r="F7" s="16"/>
      <c r="G7" s="17"/>
      <c r="H7" s="17"/>
      <c r="I7" s="14"/>
    </row>
    <row r="8" spans="1:9">
      <c r="A8" s="14" t="s">
        <v>12</v>
      </c>
      <c r="B8" s="14" t="s">
        <v>13</v>
      </c>
      <c r="C8" s="20">
        <v>22</v>
      </c>
      <c r="D8" s="15">
        <v>0.1</v>
      </c>
      <c r="E8" s="21">
        <f t="shared" si="0"/>
        <v>19.8</v>
      </c>
      <c r="F8" s="16"/>
      <c r="G8" s="17"/>
      <c r="H8" s="17"/>
      <c r="I8" s="14"/>
    </row>
    <row r="9" spans="1:9">
      <c r="A9" s="14" t="s">
        <v>14</v>
      </c>
      <c r="B9" s="14" t="s">
        <v>15</v>
      </c>
      <c r="C9" s="20">
        <v>21.35</v>
      </c>
      <c r="D9" s="15">
        <v>0.15</v>
      </c>
      <c r="E9" s="21">
        <f t="shared" si="0"/>
        <v>18.147500000000001</v>
      </c>
      <c r="F9" s="16"/>
      <c r="G9" s="17"/>
      <c r="H9" s="17"/>
      <c r="I9" s="14"/>
    </row>
    <row r="10" spans="1:9">
      <c r="A10" s="14" t="s">
        <v>16</v>
      </c>
      <c r="B10" s="14" t="s">
        <v>17</v>
      </c>
      <c r="C10" s="20">
        <v>25</v>
      </c>
      <c r="D10" s="15">
        <v>0.05</v>
      </c>
      <c r="E10" s="21">
        <f t="shared" si="0"/>
        <v>23.75</v>
      </c>
      <c r="F10" s="16"/>
      <c r="G10" s="17"/>
      <c r="H10" s="17"/>
      <c r="I10" s="14"/>
    </row>
    <row r="11" spans="1:9">
      <c r="A11" s="14" t="s">
        <v>18</v>
      </c>
      <c r="B11" s="14" t="s">
        <v>19</v>
      </c>
      <c r="C11" s="20">
        <v>30</v>
      </c>
      <c r="D11" s="15">
        <v>7.1999999999999981E-2</v>
      </c>
      <c r="E11" s="21">
        <f t="shared" si="0"/>
        <v>27.84</v>
      </c>
      <c r="F11" s="16"/>
      <c r="G11" s="17"/>
      <c r="H11" s="17"/>
      <c r="I11" s="14"/>
    </row>
    <row r="12" spans="1:9">
      <c r="A12" s="14" t="s">
        <v>20</v>
      </c>
      <c r="B12" s="14" t="s">
        <v>21</v>
      </c>
      <c r="C12" s="20">
        <v>40</v>
      </c>
      <c r="D12" s="15">
        <v>0.16</v>
      </c>
      <c r="E12" s="21">
        <f t="shared" si="0"/>
        <v>33.6</v>
      </c>
      <c r="F12" s="16"/>
      <c r="G12" s="17"/>
      <c r="H12" s="17"/>
      <c r="I12" s="14"/>
    </row>
    <row r="13" spans="1:9">
      <c r="A13" s="14" t="s">
        <v>22</v>
      </c>
      <c r="B13" s="14" t="s">
        <v>23</v>
      </c>
      <c r="C13" s="20">
        <v>97</v>
      </c>
      <c r="D13" s="15">
        <v>0.22</v>
      </c>
      <c r="E13" s="21">
        <f t="shared" si="0"/>
        <v>75.66</v>
      </c>
      <c r="F13" s="16"/>
      <c r="G13" s="17"/>
      <c r="H13" s="17"/>
      <c r="I13" s="14"/>
    </row>
    <row r="14" spans="1:9">
      <c r="A14" s="14" t="s">
        <v>24</v>
      </c>
      <c r="B14" s="14" t="s">
        <v>25</v>
      </c>
      <c r="C14" s="20">
        <v>31</v>
      </c>
      <c r="D14" s="15">
        <v>0.13</v>
      </c>
      <c r="E14" s="21">
        <f t="shared" si="0"/>
        <v>26.97</v>
      </c>
      <c r="F14" s="16"/>
      <c r="G14" s="17"/>
      <c r="H14" s="17"/>
      <c r="I14" s="14"/>
    </row>
    <row r="15" spans="1:9">
      <c r="A15" s="14" t="s">
        <v>26</v>
      </c>
      <c r="B15" s="14" t="s">
        <v>27</v>
      </c>
      <c r="C15" s="20">
        <v>21</v>
      </c>
      <c r="D15" s="15">
        <v>0.14000000000000001</v>
      </c>
      <c r="E15" s="21">
        <f t="shared" si="0"/>
        <v>18.059999999999999</v>
      </c>
      <c r="F15" s="16"/>
      <c r="G15" s="17"/>
      <c r="H15" s="17"/>
      <c r="I15" s="14"/>
    </row>
    <row r="16" spans="1:9">
      <c r="A16" s="14" t="s">
        <v>28</v>
      </c>
      <c r="B16" s="14" t="s">
        <v>29</v>
      </c>
      <c r="C16" s="20">
        <v>38</v>
      </c>
      <c r="D16" s="15">
        <v>0.12</v>
      </c>
      <c r="E16" s="21">
        <f t="shared" si="0"/>
        <v>33.44</v>
      </c>
      <c r="F16" s="16"/>
      <c r="G16" s="17"/>
      <c r="H16" s="17"/>
      <c r="I16" s="14"/>
    </row>
    <row r="17" spans="1:9">
      <c r="A17" s="14" t="s">
        <v>30</v>
      </c>
      <c r="B17" s="14" t="s">
        <v>31</v>
      </c>
      <c r="C17" s="20">
        <v>6</v>
      </c>
      <c r="D17" s="15">
        <v>0.15</v>
      </c>
      <c r="E17" s="21">
        <f t="shared" si="0"/>
        <v>5.0999999999999996</v>
      </c>
      <c r="F17" s="16"/>
      <c r="G17" s="17"/>
      <c r="H17" s="17"/>
      <c r="I17" s="14"/>
    </row>
    <row r="18" spans="1:9">
      <c r="A18" s="14" t="s">
        <v>32</v>
      </c>
      <c r="B18" s="14" t="s">
        <v>33</v>
      </c>
      <c r="C18" s="20">
        <v>23.25</v>
      </c>
      <c r="D18" s="15">
        <v>0.13</v>
      </c>
      <c r="E18" s="21">
        <f t="shared" si="0"/>
        <v>20.227499999999999</v>
      </c>
      <c r="F18" s="16"/>
      <c r="G18" s="17"/>
      <c r="H18" s="17"/>
      <c r="I18" s="14"/>
    </row>
    <row r="19" spans="1:9">
      <c r="A19" s="14" t="s">
        <v>34</v>
      </c>
      <c r="B19" s="14" t="s">
        <v>35</v>
      </c>
      <c r="C19" s="20">
        <v>15.5</v>
      </c>
      <c r="D19" s="15">
        <v>0.14000000000000001</v>
      </c>
      <c r="E19" s="21">
        <f t="shared" si="0"/>
        <v>13.33</v>
      </c>
      <c r="F19" s="16"/>
      <c r="G19" s="17"/>
      <c r="H19" s="17"/>
      <c r="I19" s="14"/>
    </row>
    <row r="20" spans="1:9">
      <c r="A20" s="14" t="s">
        <v>36</v>
      </c>
      <c r="B20" s="14" t="s">
        <v>37</v>
      </c>
      <c r="C20" s="20">
        <v>17.45</v>
      </c>
      <c r="D20" s="15">
        <v>0.1</v>
      </c>
      <c r="E20" s="21">
        <f t="shared" si="0"/>
        <v>15.705</v>
      </c>
      <c r="F20" s="16"/>
      <c r="G20" s="17"/>
      <c r="H20" s="17"/>
      <c r="I20" s="14"/>
    </row>
    <row r="21" spans="1:9">
      <c r="A21" s="14" t="s">
        <v>38</v>
      </c>
      <c r="B21" s="14" t="s">
        <v>39</v>
      </c>
      <c r="C21" s="20">
        <v>39</v>
      </c>
      <c r="D21" s="15">
        <v>0.15</v>
      </c>
      <c r="E21" s="21">
        <f t="shared" si="0"/>
        <v>33.15</v>
      </c>
      <c r="F21" s="16"/>
      <c r="G21" s="17"/>
      <c r="H21" s="17"/>
      <c r="I21" s="14"/>
    </row>
    <row r="22" spans="1:9">
      <c r="A22" s="14" t="s">
        <v>40</v>
      </c>
      <c r="B22" s="14" t="s">
        <v>41</v>
      </c>
      <c r="C22" s="20">
        <v>62.5</v>
      </c>
      <c r="D22" s="15">
        <v>0.05</v>
      </c>
      <c r="E22" s="21">
        <f t="shared" si="0"/>
        <v>59.375</v>
      </c>
      <c r="F22" s="16"/>
      <c r="G22" s="17"/>
      <c r="H22" s="17"/>
      <c r="I22" s="14"/>
    </row>
    <row r="23" spans="1:9">
      <c r="A23" s="14" t="s">
        <v>42</v>
      </c>
      <c r="B23" s="14" t="s">
        <v>43</v>
      </c>
      <c r="C23" s="20">
        <v>9.1999999999999993</v>
      </c>
      <c r="D23" s="15">
        <v>7.1999999999999981E-2</v>
      </c>
      <c r="E23" s="21">
        <f t="shared" si="0"/>
        <v>8.5375999999999994</v>
      </c>
      <c r="F23" s="16"/>
      <c r="G23" s="17"/>
      <c r="H23" s="17"/>
      <c r="I23" s="14"/>
    </row>
    <row r="24" spans="1:9">
      <c r="A24" s="14" t="s">
        <v>44</v>
      </c>
      <c r="B24" s="14" t="s">
        <v>45</v>
      </c>
      <c r="C24" s="20">
        <v>81</v>
      </c>
      <c r="D24" s="15">
        <v>0.16</v>
      </c>
      <c r="E24" s="21">
        <f t="shared" si="0"/>
        <v>68.039999999999992</v>
      </c>
      <c r="F24" s="16"/>
      <c r="G24" s="17"/>
      <c r="H24" s="17"/>
      <c r="I24" s="14"/>
    </row>
    <row r="25" spans="1:9">
      <c r="A25" s="14" t="s">
        <v>46</v>
      </c>
      <c r="B25" s="14" t="s">
        <v>47</v>
      </c>
      <c r="C25" s="20">
        <v>10</v>
      </c>
      <c r="D25" s="15">
        <v>0.22</v>
      </c>
      <c r="E25" s="21">
        <f t="shared" si="0"/>
        <v>7.8000000000000007</v>
      </c>
      <c r="F25" s="16"/>
      <c r="G25" s="17"/>
      <c r="H25" s="17"/>
      <c r="I25" s="14"/>
    </row>
    <row r="26" spans="1:9">
      <c r="A26" s="14" t="s">
        <v>48</v>
      </c>
      <c r="B26" s="14" t="s">
        <v>49</v>
      </c>
      <c r="C26" s="20">
        <v>21</v>
      </c>
      <c r="D26" s="15">
        <v>0.13</v>
      </c>
      <c r="E26" s="21">
        <f t="shared" si="0"/>
        <v>18.27</v>
      </c>
      <c r="F26" s="16"/>
      <c r="G26" s="17"/>
      <c r="H26" s="17"/>
      <c r="I26" s="14"/>
    </row>
    <row r="27" spans="1:9">
      <c r="A27" s="14" t="s">
        <v>50</v>
      </c>
      <c r="B27" s="14" t="s">
        <v>51</v>
      </c>
      <c r="C27" s="20">
        <v>9</v>
      </c>
      <c r="D27" s="15">
        <v>0.14000000000000001</v>
      </c>
      <c r="E27" s="21">
        <f t="shared" si="0"/>
        <v>7.74</v>
      </c>
      <c r="F27" s="16"/>
      <c r="G27" s="17"/>
      <c r="H27" s="17"/>
      <c r="I27" s="14"/>
    </row>
    <row r="28" spans="1:9">
      <c r="A28" s="14" t="s">
        <v>52</v>
      </c>
      <c r="B28" s="14" t="s">
        <v>53</v>
      </c>
      <c r="C28" s="20">
        <v>4.5</v>
      </c>
      <c r="D28" s="15">
        <v>0.12</v>
      </c>
      <c r="E28" s="21">
        <f t="shared" si="0"/>
        <v>3.96</v>
      </c>
      <c r="F28" s="16"/>
      <c r="G28" s="17"/>
      <c r="H28" s="17"/>
      <c r="I28" s="14"/>
    </row>
    <row r="29" spans="1:9">
      <c r="A29" s="14" t="s">
        <v>54</v>
      </c>
      <c r="B29" s="14" t="s">
        <v>55</v>
      </c>
      <c r="C29" s="20">
        <v>14</v>
      </c>
      <c r="D29" s="15">
        <v>0.15</v>
      </c>
      <c r="E29" s="21">
        <f t="shared" si="0"/>
        <v>11.9</v>
      </c>
      <c r="F29" s="16"/>
      <c r="G29" s="17"/>
      <c r="H29" s="17"/>
      <c r="I29" s="14"/>
    </row>
    <row r="30" spans="1:9">
      <c r="A30" s="14" t="s">
        <v>56</v>
      </c>
      <c r="B30" s="14" t="s">
        <v>57</v>
      </c>
      <c r="C30" s="20">
        <v>31.23</v>
      </c>
      <c r="D30" s="15">
        <v>0.13</v>
      </c>
      <c r="E30" s="21">
        <f t="shared" si="0"/>
        <v>27.170100000000001</v>
      </c>
      <c r="F30" s="16"/>
      <c r="G30" s="17"/>
      <c r="H30" s="17"/>
      <c r="I30" s="14"/>
    </row>
    <row r="31" spans="1:9">
      <c r="A31" s="14" t="s">
        <v>58</v>
      </c>
      <c r="B31" s="14" t="s">
        <v>59</v>
      </c>
      <c r="C31" s="20">
        <v>43.9</v>
      </c>
      <c r="D31" s="15">
        <v>0.14000000000000001</v>
      </c>
      <c r="E31" s="21">
        <f t="shared" si="0"/>
        <v>37.753999999999998</v>
      </c>
      <c r="F31" s="16"/>
      <c r="G31" s="17"/>
      <c r="H31" s="17"/>
      <c r="I31" s="14"/>
    </row>
    <row r="32" spans="1:9">
      <c r="A32" s="14" t="s">
        <v>60</v>
      </c>
      <c r="B32" s="14" t="s">
        <v>61</v>
      </c>
      <c r="C32" s="20">
        <v>45.6</v>
      </c>
      <c r="D32" s="15">
        <v>0.1</v>
      </c>
      <c r="E32" s="21">
        <f t="shared" si="0"/>
        <v>41.04</v>
      </c>
      <c r="F32" s="16"/>
      <c r="G32" s="17"/>
      <c r="H32" s="17"/>
      <c r="I32" s="14"/>
    </row>
    <row r="33" spans="1:9">
      <c r="A33" s="14" t="s">
        <v>62</v>
      </c>
      <c r="B33" s="14" t="s">
        <v>63</v>
      </c>
      <c r="C33" s="20">
        <v>123.79</v>
      </c>
      <c r="D33" s="15">
        <v>0.15</v>
      </c>
      <c r="E33" s="21">
        <f t="shared" si="0"/>
        <v>105.22150000000001</v>
      </c>
      <c r="F33" s="16"/>
      <c r="G33" s="17"/>
      <c r="H33" s="17"/>
      <c r="I33" s="14"/>
    </row>
    <row r="34" spans="1:9">
      <c r="A34" s="14" t="s">
        <v>64</v>
      </c>
      <c r="B34" s="14" t="s">
        <v>65</v>
      </c>
      <c r="C34" s="20">
        <v>25.89</v>
      </c>
      <c r="D34" s="15">
        <v>0.05</v>
      </c>
      <c r="E34" s="21">
        <f t="shared" si="0"/>
        <v>24.595499999999998</v>
      </c>
      <c r="F34" s="16"/>
      <c r="G34" s="17"/>
      <c r="H34" s="17"/>
      <c r="I34" s="14"/>
    </row>
    <row r="35" spans="1:9">
      <c r="A35" s="14" t="s">
        <v>66</v>
      </c>
      <c r="B35" s="14" t="s">
        <v>67</v>
      </c>
      <c r="C35" s="20">
        <v>12.5</v>
      </c>
      <c r="D35" s="15">
        <v>7.1999999999999981E-2</v>
      </c>
      <c r="E35" s="21">
        <f t="shared" si="0"/>
        <v>11.600000000000001</v>
      </c>
      <c r="F35" s="16"/>
      <c r="G35" s="17"/>
      <c r="H35" s="17"/>
      <c r="I35" s="14"/>
    </row>
    <row r="36" spans="1:9">
      <c r="A36" s="14" t="s">
        <v>68</v>
      </c>
      <c r="B36" s="14" t="s">
        <v>69</v>
      </c>
      <c r="C36" s="20">
        <v>32</v>
      </c>
      <c r="D36" s="15">
        <v>0.16</v>
      </c>
      <c r="E36" s="21">
        <f t="shared" si="0"/>
        <v>26.88</v>
      </c>
      <c r="F36" s="16"/>
      <c r="G36" s="17"/>
      <c r="H36" s="17"/>
      <c r="I36" s="14"/>
    </row>
    <row r="37" spans="1:9">
      <c r="A37" s="14" t="s">
        <v>70</v>
      </c>
      <c r="B37" s="14" t="s">
        <v>71</v>
      </c>
      <c r="C37" s="20">
        <v>4.2</v>
      </c>
      <c r="D37" s="15">
        <v>0.02</v>
      </c>
      <c r="E37" s="21">
        <f t="shared" si="0"/>
        <v>4.1159999999999997</v>
      </c>
      <c r="F37" s="16"/>
      <c r="G37" s="17"/>
      <c r="H37" s="17"/>
      <c r="I37" s="14"/>
    </row>
    <row r="38" spans="1:9">
      <c r="A38" s="14" t="s">
        <v>72</v>
      </c>
      <c r="B38" s="14" t="s">
        <v>9</v>
      </c>
      <c r="C38" s="20">
        <v>14</v>
      </c>
      <c r="D38" s="15">
        <v>0.13</v>
      </c>
      <c r="E38" s="21">
        <f t="shared" si="0"/>
        <v>12.18</v>
      </c>
      <c r="F38" s="16"/>
      <c r="G38" s="17"/>
      <c r="H38" s="17"/>
      <c r="I38" s="14"/>
    </row>
    <row r="39" spans="1:9">
      <c r="A39" s="14" t="s">
        <v>73</v>
      </c>
      <c r="B39" s="14" t="s">
        <v>9</v>
      </c>
      <c r="C39" s="20">
        <v>18</v>
      </c>
      <c r="D39" s="15">
        <v>0.14000000000000001</v>
      </c>
      <c r="E39" s="21">
        <f t="shared" si="0"/>
        <v>15.48</v>
      </c>
      <c r="F39" s="16"/>
      <c r="G39" s="17"/>
      <c r="H39" s="17"/>
      <c r="I39" s="14"/>
    </row>
    <row r="40" spans="1:9">
      <c r="A40" s="14" t="s">
        <v>74</v>
      </c>
      <c r="B40" s="14" t="s">
        <v>75</v>
      </c>
      <c r="C40" s="20">
        <v>19</v>
      </c>
      <c r="D40" s="15">
        <v>0.12</v>
      </c>
      <c r="E40" s="21">
        <f t="shared" si="0"/>
        <v>16.72</v>
      </c>
      <c r="F40" s="16"/>
      <c r="G40" s="17"/>
      <c r="H40" s="17"/>
      <c r="I40" s="14"/>
    </row>
    <row r="41" spans="1:9">
      <c r="A41" s="14" t="s">
        <v>76</v>
      </c>
      <c r="B41" s="14" t="s">
        <v>19</v>
      </c>
      <c r="C41" s="20">
        <v>26</v>
      </c>
      <c r="D41" s="15">
        <v>7.1999999999999981E-2</v>
      </c>
      <c r="E41" s="21">
        <f t="shared" si="0"/>
        <v>24.128</v>
      </c>
      <c r="F41" s="16"/>
      <c r="G41" s="17"/>
      <c r="H41" s="17"/>
      <c r="I41" s="14"/>
    </row>
    <row r="42" spans="1:9">
      <c r="A42" s="14" t="s">
        <v>77</v>
      </c>
      <c r="B42" s="14" t="s">
        <v>78</v>
      </c>
      <c r="C42" s="20">
        <v>263.5</v>
      </c>
      <c r="D42" s="15">
        <v>0.16</v>
      </c>
      <c r="E42" s="21">
        <f t="shared" si="0"/>
        <v>221.34</v>
      </c>
      <c r="F42" s="16"/>
      <c r="G42" s="17"/>
      <c r="H42" s="17"/>
      <c r="I42" s="14"/>
    </row>
    <row r="43" spans="1:9">
      <c r="A43" s="14" t="s">
        <v>79</v>
      </c>
      <c r="B43" s="14" t="s">
        <v>80</v>
      </c>
      <c r="C43" s="20">
        <v>18</v>
      </c>
      <c r="D43" s="15">
        <v>0.22</v>
      </c>
      <c r="E43" s="21">
        <f t="shared" si="0"/>
        <v>14.040000000000001</v>
      </c>
      <c r="F43" s="16"/>
      <c r="G43" s="17"/>
      <c r="H43" s="17"/>
      <c r="I43" s="14"/>
    </row>
    <row r="44" spans="1:9">
      <c r="A44" s="14" t="s">
        <v>81</v>
      </c>
      <c r="B44" s="14" t="s">
        <v>82</v>
      </c>
      <c r="C44" s="20">
        <v>18.399999999999999</v>
      </c>
      <c r="D44" s="15">
        <v>0.13</v>
      </c>
      <c r="E44" s="21">
        <f t="shared" si="0"/>
        <v>16.007999999999999</v>
      </c>
      <c r="F44" s="16"/>
      <c r="G44" s="17"/>
      <c r="H44" s="17"/>
      <c r="I44" s="14"/>
    </row>
    <row r="45" spans="1:9">
      <c r="A45" s="14" t="s">
        <v>83</v>
      </c>
      <c r="B45" s="14" t="s">
        <v>84</v>
      </c>
      <c r="C45" s="20">
        <v>9.65</v>
      </c>
      <c r="D45" s="15">
        <v>0.14000000000000001</v>
      </c>
      <c r="E45" s="21">
        <f t="shared" si="0"/>
        <v>8.2989999999999995</v>
      </c>
      <c r="F45" s="16"/>
      <c r="G45" s="17"/>
      <c r="H45" s="17"/>
      <c r="I45" s="14"/>
    </row>
    <row r="46" spans="1:9">
      <c r="A46" s="14" t="s">
        <v>85</v>
      </c>
      <c r="B46" s="14" t="s">
        <v>86</v>
      </c>
      <c r="C46" s="20">
        <v>14</v>
      </c>
      <c r="D46" s="15">
        <v>0.12</v>
      </c>
      <c r="E46" s="21">
        <f t="shared" si="0"/>
        <v>12.32</v>
      </c>
      <c r="F46" s="16"/>
      <c r="G46" s="17"/>
      <c r="H46" s="17"/>
      <c r="I46" s="14"/>
    </row>
    <row r="47" spans="1:9">
      <c r="A47" s="14" t="s">
        <v>87</v>
      </c>
      <c r="B47" s="14" t="s">
        <v>88</v>
      </c>
      <c r="C47" s="20">
        <v>46</v>
      </c>
      <c r="D47" s="15">
        <v>0.15</v>
      </c>
      <c r="E47" s="21">
        <f t="shared" si="0"/>
        <v>39.1</v>
      </c>
      <c r="F47" s="16"/>
      <c r="G47" s="17"/>
      <c r="H47" s="17"/>
      <c r="I47" s="14"/>
    </row>
    <row r="48" spans="1:9">
      <c r="A48" s="14" t="s">
        <v>89</v>
      </c>
      <c r="B48" s="14" t="s">
        <v>90</v>
      </c>
      <c r="C48" s="20">
        <v>19.45</v>
      </c>
      <c r="D48" s="15">
        <v>0.13</v>
      </c>
      <c r="E48" s="21">
        <f t="shared" si="0"/>
        <v>16.921499999999998</v>
      </c>
      <c r="F48" s="16"/>
      <c r="G48" s="17"/>
      <c r="H48" s="17"/>
      <c r="I48" s="14"/>
    </row>
    <row r="49" spans="1:9">
      <c r="A49" s="14" t="s">
        <v>91</v>
      </c>
      <c r="B49" s="14" t="s">
        <v>27</v>
      </c>
      <c r="C49" s="20">
        <v>9.5</v>
      </c>
      <c r="D49" s="15">
        <v>0.14000000000000001</v>
      </c>
      <c r="E49" s="21">
        <f t="shared" si="0"/>
        <v>8.17</v>
      </c>
      <c r="F49" s="16"/>
      <c r="G49" s="17"/>
      <c r="H49" s="17"/>
      <c r="I49" s="14"/>
    </row>
    <row r="50" spans="1:9">
      <c r="A50" s="14" t="s">
        <v>92</v>
      </c>
      <c r="B50" s="14" t="s">
        <v>93</v>
      </c>
      <c r="C50" s="20">
        <v>12</v>
      </c>
      <c r="D50" s="15">
        <v>0.1</v>
      </c>
      <c r="E50" s="21">
        <f t="shared" si="0"/>
        <v>10.8</v>
      </c>
      <c r="F50" s="16"/>
      <c r="G50" s="17"/>
      <c r="H50" s="17"/>
      <c r="I50" s="14"/>
    </row>
    <row r="51" spans="1:9">
      <c r="A51" s="14" t="s">
        <v>94</v>
      </c>
      <c r="B51" s="14" t="s">
        <v>95</v>
      </c>
      <c r="C51" s="20">
        <v>9.5</v>
      </c>
      <c r="D51" s="15">
        <v>0.15</v>
      </c>
      <c r="E51" s="21">
        <f t="shared" si="0"/>
        <v>8.0749999999999993</v>
      </c>
      <c r="F51" s="16"/>
      <c r="G51" s="17"/>
      <c r="H51" s="17"/>
      <c r="I51" s="14"/>
    </row>
    <row r="52" spans="1:9">
      <c r="A52" s="14" t="s">
        <v>96</v>
      </c>
      <c r="B52" s="14" t="s">
        <v>97</v>
      </c>
      <c r="C52" s="20">
        <v>12.75</v>
      </c>
      <c r="D52" s="15">
        <v>7.1999999999999981E-2</v>
      </c>
      <c r="E52" s="21">
        <f t="shared" si="0"/>
        <v>11.832000000000001</v>
      </c>
      <c r="F52" s="16"/>
      <c r="G52" s="17"/>
      <c r="H52" s="17"/>
      <c r="I52" s="14"/>
    </row>
    <row r="53" spans="1:9">
      <c r="A53" s="14" t="s">
        <v>98</v>
      </c>
      <c r="B53" s="14" t="s">
        <v>99</v>
      </c>
      <c r="C53" s="20">
        <v>20</v>
      </c>
      <c r="D53" s="15">
        <v>0.16</v>
      </c>
      <c r="E53" s="21">
        <f t="shared" si="0"/>
        <v>16.8</v>
      </c>
      <c r="F53" s="16"/>
      <c r="G53" s="17"/>
      <c r="H53" s="17"/>
      <c r="I53" s="14"/>
    </row>
    <row r="54" spans="1:9">
      <c r="A54" s="14" t="s">
        <v>100</v>
      </c>
      <c r="B54" s="14" t="s">
        <v>101</v>
      </c>
      <c r="C54" s="20">
        <v>16.25</v>
      </c>
      <c r="D54" s="15">
        <v>0.22</v>
      </c>
      <c r="E54" s="21">
        <f t="shared" si="0"/>
        <v>12.675000000000001</v>
      </c>
      <c r="F54" s="16"/>
      <c r="G54" s="17"/>
      <c r="H54" s="17"/>
      <c r="I54" s="14"/>
    </row>
    <row r="55" spans="1:9">
      <c r="A55" s="14" t="s">
        <v>102</v>
      </c>
      <c r="B55" s="14" t="s">
        <v>103</v>
      </c>
      <c r="C55" s="20">
        <v>53</v>
      </c>
      <c r="D55" s="15">
        <v>0.13</v>
      </c>
      <c r="E55" s="21">
        <f t="shared" si="0"/>
        <v>46.11</v>
      </c>
      <c r="F55" s="16"/>
      <c r="G55" s="17"/>
      <c r="H55" s="17"/>
      <c r="I55" s="14"/>
    </row>
    <row r="56" spans="1:9">
      <c r="A56" s="14" t="s">
        <v>104</v>
      </c>
      <c r="B56" s="14" t="s">
        <v>105</v>
      </c>
      <c r="C56" s="20">
        <v>7</v>
      </c>
      <c r="D56" s="15">
        <v>0.14000000000000001</v>
      </c>
      <c r="E56" s="21">
        <f t="shared" si="0"/>
        <v>6.02</v>
      </c>
      <c r="F56" s="16"/>
      <c r="G56" s="17"/>
      <c r="H56" s="17"/>
      <c r="I56" s="14"/>
    </row>
    <row r="57" spans="1:9">
      <c r="A57" s="14" t="s">
        <v>106</v>
      </c>
      <c r="B57" s="14" t="s">
        <v>107</v>
      </c>
      <c r="C57" s="20">
        <v>32.799999999999997</v>
      </c>
      <c r="D57" s="15">
        <v>0.12</v>
      </c>
      <c r="E57" s="21">
        <f t="shared" si="0"/>
        <v>28.863999999999997</v>
      </c>
      <c r="F57" s="16"/>
      <c r="G57" s="17"/>
      <c r="H57" s="17"/>
      <c r="I57" s="14"/>
    </row>
    <row r="58" spans="1:9">
      <c r="A58" s="14" t="s">
        <v>108</v>
      </c>
      <c r="B58" s="14" t="s">
        <v>109</v>
      </c>
      <c r="C58" s="20">
        <v>7.45</v>
      </c>
      <c r="D58" s="15">
        <v>0.15</v>
      </c>
      <c r="E58" s="21">
        <f t="shared" si="0"/>
        <v>6.3324999999999996</v>
      </c>
      <c r="F58" s="16"/>
      <c r="G58" s="17"/>
      <c r="H58" s="17"/>
      <c r="I58" s="14"/>
    </row>
    <row r="59" spans="1:9">
      <c r="A59" s="14" t="s">
        <v>110</v>
      </c>
      <c r="B59" s="14" t="s">
        <v>111</v>
      </c>
      <c r="C59" s="20">
        <v>24</v>
      </c>
      <c r="D59" s="15">
        <v>0.13</v>
      </c>
      <c r="E59" s="21">
        <f t="shared" si="0"/>
        <v>20.88</v>
      </c>
      <c r="F59" s="16"/>
      <c r="G59" s="17"/>
      <c r="H59" s="17"/>
      <c r="I59" s="14"/>
    </row>
    <row r="60" spans="1:9">
      <c r="A60" s="14" t="s">
        <v>112</v>
      </c>
      <c r="B60" s="14" t="s">
        <v>113</v>
      </c>
      <c r="C60" s="20">
        <v>38</v>
      </c>
      <c r="D60" s="15">
        <v>0.14000000000000001</v>
      </c>
      <c r="E60" s="21">
        <f t="shared" si="0"/>
        <v>32.68</v>
      </c>
      <c r="F60" s="16"/>
      <c r="G60" s="17"/>
      <c r="H60" s="17"/>
      <c r="I60" s="14"/>
    </row>
    <row r="61" spans="1:9">
      <c r="A61" s="14" t="s">
        <v>114</v>
      </c>
      <c r="B61" s="14" t="s">
        <v>113</v>
      </c>
      <c r="C61" s="20">
        <v>19.5</v>
      </c>
      <c r="D61" s="15">
        <v>0.1</v>
      </c>
      <c r="E61" s="21">
        <f t="shared" si="0"/>
        <v>17.55</v>
      </c>
      <c r="F61" s="16"/>
      <c r="G61" s="17"/>
      <c r="H61" s="17"/>
      <c r="I61" s="14"/>
    </row>
    <row r="62" spans="1:9">
      <c r="A62" s="14" t="s">
        <v>115</v>
      </c>
      <c r="B62" s="14" t="s">
        <v>116</v>
      </c>
      <c r="C62" s="20">
        <v>13.25</v>
      </c>
      <c r="D62" s="15">
        <v>0.15</v>
      </c>
      <c r="E62" s="21">
        <f t="shared" si="0"/>
        <v>11.262499999999999</v>
      </c>
      <c r="F62" s="16"/>
      <c r="G62" s="17"/>
      <c r="H62" s="17"/>
      <c r="I62" s="14"/>
    </row>
    <row r="63" spans="1:9">
      <c r="A63" s="14" t="s">
        <v>117</v>
      </c>
      <c r="B63" s="14" t="s">
        <v>118</v>
      </c>
      <c r="C63" s="20">
        <v>55</v>
      </c>
      <c r="D63" s="15">
        <v>7.1999999999999981E-2</v>
      </c>
      <c r="E63" s="21">
        <f t="shared" si="0"/>
        <v>51.04</v>
      </c>
      <c r="F63" s="16"/>
      <c r="G63" s="17"/>
      <c r="H63" s="17"/>
      <c r="I63" s="14"/>
    </row>
    <row r="64" spans="1:9">
      <c r="A64" s="14" t="s">
        <v>119</v>
      </c>
      <c r="B64" s="14" t="s">
        <v>120</v>
      </c>
      <c r="C64" s="20">
        <v>34</v>
      </c>
      <c r="D64" s="15">
        <v>0.16</v>
      </c>
      <c r="E64" s="21">
        <f t="shared" si="0"/>
        <v>28.56</v>
      </c>
      <c r="F64" s="16"/>
      <c r="G64" s="17"/>
      <c r="H64" s="17"/>
      <c r="I64" s="14"/>
    </row>
    <row r="65" spans="1:9">
      <c r="A65" s="14" t="s">
        <v>121</v>
      </c>
      <c r="B65" s="14" t="s">
        <v>122</v>
      </c>
      <c r="C65" s="20">
        <v>28.5</v>
      </c>
      <c r="D65" s="15">
        <v>0.22</v>
      </c>
      <c r="E65" s="21">
        <f t="shared" si="0"/>
        <v>22.23</v>
      </c>
      <c r="F65" s="16"/>
      <c r="G65" s="17"/>
      <c r="H65" s="17"/>
      <c r="I65" s="14"/>
    </row>
    <row r="66" spans="1:9">
      <c r="A66" s="14" t="s">
        <v>123</v>
      </c>
      <c r="B66" s="14" t="s">
        <v>124</v>
      </c>
      <c r="C66" s="20">
        <v>49.3</v>
      </c>
      <c r="D66" s="15">
        <v>0.13</v>
      </c>
      <c r="E66" s="21">
        <f t="shared" si="0"/>
        <v>42.890999999999998</v>
      </c>
      <c r="F66" s="16"/>
      <c r="G66" s="17"/>
      <c r="H66" s="17"/>
      <c r="I66" s="14"/>
    </row>
    <row r="67" spans="1:9">
      <c r="A67" s="14" t="s">
        <v>125</v>
      </c>
      <c r="B67" s="14" t="s">
        <v>126</v>
      </c>
      <c r="C67" s="20">
        <v>43.9</v>
      </c>
      <c r="D67" s="15">
        <v>0.14000000000000001</v>
      </c>
      <c r="E67" s="21">
        <f t="shared" si="0"/>
        <v>37.753999999999998</v>
      </c>
      <c r="F67" s="16"/>
      <c r="G67" s="17"/>
      <c r="H67" s="17"/>
      <c r="I67" s="14"/>
    </row>
    <row r="68" spans="1:9">
      <c r="A68" s="14" t="s">
        <v>127</v>
      </c>
      <c r="B68" s="14" t="s">
        <v>128</v>
      </c>
      <c r="C68" s="20">
        <v>33.25</v>
      </c>
      <c r="D68" s="15">
        <v>0.12</v>
      </c>
      <c r="E68" s="21">
        <f t="shared" si="0"/>
        <v>29.26</v>
      </c>
      <c r="F68" s="16"/>
      <c r="G68" s="17"/>
      <c r="H68" s="17"/>
      <c r="I68" s="14"/>
    </row>
    <row r="69" spans="1:9">
      <c r="A69" s="14" t="s">
        <v>129</v>
      </c>
      <c r="B69" s="14" t="s">
        <v>130</v>
      </c>
      <c r="C69" s="20">
        <v>21.05</v>
      </c>
      <c r="D69" s="15">
        <v>0.15</v>
      </c>
      <c r="E69" s="21">
        <f t="shared" si="0"/>
        <v>17.892500000000002</v>
      </c>
      <c r="F69" s="16"/>
      <c r="G69" s="17"/>
      <c r="H69" s="17"/>
      <c r="I69" s="14"/>
    </row>
    <row r="70" spans="1:9">
      <c r="A70" s="14" t="s">
        <v>131</v>
      </c>
      <c r="B70" s="14" t="s">
        <v>132</v>
      </c>
      <c r="C70" s="20">
        <v>17</v>
      </c>
      <c r="D70" s="15">
        <v>0.13</v>
      </c>
      <c r="E70" s="21">
        <f t="shared" ref="E70:E81" si="1">C70*(100%-D70)</f>
        <v>14.79</v>
      </c>
      <c r="F70" s="16"/>
      <c r="G70" s="17"/>
      <c r="H70" s="17"/>
      <c r="I70" s="14"/>
    </row>
    <row r="71" spans="1:9">
      <c r="A71" s="14" t="s">
        <v>133</v>
      </c>
      <c r="B71" s="14" t="s">
        <v>9</v>
      </c>
      <c r="C71" s="20">
        <v>14</v>
      </c>
      <c r="D71" s="15">
        <v>0.14000000000000001</v>
      </c>
      <c r="E71" s="21">
        <f t="shared" si="1"/>
        <v>12.04</v>
      </c>
      <c r="F71" s="16"/>
      <c r="G71" s="17"/>
      <c r="H71" s="17"/>
      <c r="I71" s="14"/>
    </row>
    <row r="72" spans="1:9">
      <c r="A72" s="14" t="s">
        <v>134</v>
      </c>
      <c r="B72" s="14" t="s">
        <v>135</v>
      </c>
      <c r="C72" s="20">
        <v>12.5</v>
      </c>
      <c r="D72" s="15">
        <v>0.1</v>
      </c>
      <c r="E72" s="21">
        <f t="shared" si="1"/>
        <v>11.25</v>
      </c>
      <c r="F72" s="16"/>
      <c r="G72" s="17"/>
      <c r="H72" s="17"/>
      <c r="I72" s="14"/>
    </row>
    <row r="73" spans="1:9">
      <c r="A73" s="14" t="s">
        <v>136</v>
      </c>
      <c r="B73" s="14" t="s">
        <v>137</v>
      </c>
      <c r="C73" s="20">
        <v>36</v>
      </c>
      <c r="D73" s="15">
        <v>0.15</v>
      </c>
      <c r="E73" s="21">
        <f t="shared" si="1"/>
        <v>30.599999999999998</v>
      </c>
      <c r="F73" s="16"/>
      <c r="G73" s="17"/>
      <c r="H73" s="17"/>
      <c r="I73" s="14"/>
    </row>
    <row r="74" spans="1:9">
      <c r="A74" s="14" t="s">
        <v>138</v>
      </c>
      <c r="B74" s="14" t="s">
        <v>139</v>
      </c>
      <c r="C74" s="20">
        <v>15</v>
      </c>
      <c r="D74" s="15">
        <v>7.1999999999999981E-2</v>
      </c>
      <c r="E74" s="21">
        <f t="shared" si="1"/>
        <v>13.92</v>
      </c>
      <c r="F74" s="16"/>
      <c r="G74" s="17"/>
      <c r="H74" s="17"/>
      <c r="I74" s="14"/>
    </row>
    <row r="75" spans="1:9">
      <c r="A75" s="14" t="s">
        <v>140</v>
      </c>
      <c r="B75" s="14" t="s">
        <v>29</v>
      </c>
      <c r="C75" s="20">
        <v>21.5</v>
      </c>
      <c r="D75" s="15">
        <v>0.16</v>
      </c>
      <c r="E75" s="21">
        <f t="shared" si="1"/>
        <v>18.059999999999999</v>
      </c>
      <c r="F75" s="16"/>
      <c r="G75" s="17"/>
      <c r="H75" s="17"/>
      <c r="I75" s="14"/>
    </row>
    <row r="76" spans="1:9">
      <c r="A76" s="14" t="s">
        <v>141</v>
      </c>
      <c r="B76" s="14" t="s">
        <v>69</v>
      </c>
      <c r="C76" s="20">
        <v>34.799999999999997</v>
      </c>
      <c r="D76" s="15">
        <v>0.22</v>
      </c>
      <c r="E76" s="21">
        <f t="shared" si="1"/>
        <v>27.143999999999998</v>
      </c>
      <c r="F76" s="16"/>
      <c r="G76" s="17"/>
      <c r="H76" s="17"/>
      <c r="I76" s="14"/>
    </row>
    <row r="77" spans="1:9">
      <c r="A77" s="14" t="s">
        <v>142</v>
      </c>
      <c r="B77" s="14" t="s">
        <v>143</v>
      </c>
      <c r="C77" s="20">
        <v>15</v>
      </c>
      <c r="D77" s="15">
        <v>0.13</v>
      </c>
      <c r="E77" s="21">
        <f t="shared" si="1"/>
        <v>13.05</v>
      </c>
      <c r="F77" s="16"/>
      <c r="G77" s="17"/>
      <c r="H77" s="17"/>
      <c r="I77" s="14"/>
    </row>
    <row r="78" spans="1:9">
      <c r="A78" s="14" t="s">
        <v>144</v>
      </c>
      <c r="B78" s="14" t="s">
        <v>118</v>
      </c>
      <c r="C78" s="20">
        <v>10</v>
      </c>
      <c r="D78" s="15">
        <v>0.14000000000000001</v>
      </c>
      <c r="E78" s="21">
        <f t="shared" si="1"/>
        <v>8.6</v>
      </c>
      <c r="F78" s="16"/>
      <c r="G78" s="17"/>
      <c r="H78" s="17"/>
      <c r="I78" s="14"/>
    </row>
    <row r="79" spans="1:9">
      <c r="A79" s="14" t="s">
        <v>145</v>
      </c>
      <c r="B79" s="14" t="s">
        <v>146</v>
      </c>
      <c r="C79" s="20">
        <v>7.75</v>
      </c>
      <c r="D79" s="15">
        <v>0.12</v>
      </c>
      <c r="E79" s="21">
        <f t="shared" si="1"/>
        <v>6.82</v>
      </c>
      <c r="F79" s="16"/>
      <c r="G79" s="17"/>
      <c r="H79" s="17"/>
      <c r="I79" s="14"/>
    </row>
    <row r="80" spans="1:9">
      <c r="A80" s="14" t="s">
        <v>147</v>
      </c>
      <c r="B80" s="14" t="s">
        <v>148</v>
      </c>
      <c r="C80" s="20">
        <v>18</v>
      </c>
      <c r="D80" s="15">
        <v>0.15</v>
      </c>
      <c r="E80" s="21">
        <f t="shared" si="1"/>
        <v>15.299999999999999</v>
      </c>
      <c r="F80" s="16"/>
      <c r="G80" s="17"/>
      <c r="H80" s="17"/>
      <c r="I80" s="14"/>
    </row>
    <row r="81" spans="1:9">
      <c r="A81" s="14" t="s">
        <v>149</v>
      </c>
      <c r="B81" s="14" t="s">
        <v>150</v>
      </c>
      <c r="C81" s="20">
        <v>13</v>
      </c>
      <c r="D81" s="15">
        <v>0.13</v>
      </c>
      <c r="E81" s="21">
        <f t="shared" si="1"/>
        <v>11.31</v>
      </c>
      <c r="F81" s="16"/>
      <c r="G81" s="17"/>
      <c r="H81" s="17"/>
      <c r="I81" s="14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1"/>
  <sheetViews>
    <sheetView workbookViewId="0"/>
  </sheetViews>
  <sheetFormatPr baseColWidth="10" defaultRowHeight="15.75"/>
  <cols>
    <col min="1" max="1" width="32.85546875" style="4" customWidth="1"/>
    <col min="2" max="2" width="23.140625" style="4" bestFit="1" customWidth="1"/>
    <col min="3" max="3" width="14.42578125" style="4" customWidth="1"/>
    <col min="4" max="4" width="9.28515625" style="4" customWidth="1"/>
    <col min="5" max="5" width="16.42578125" style="4" customWidth="1"/>
    <col min="6" max="6" width="20.140625" style="4" bestFit="1" customWidth="1"/>
    <col min="7" max="9" width="11.42578125" style="4"/>
    <col min="10" max="10" width="12.7109375" style="4" bestFit="1" customWidth="1"/>
    <col min="11" max="11" width="14" style="4" bestFit="1" customWidth="1"/>
    <col min="12" max="16384" width="11.42578125" style="4"/>
  </cols>
  <sheetData>
    <row r="1" spans="1:11" ht="18.75">
      <c r="A1" s="7" t="s">
        <v>0</v>
      </c>
      <c r="B1" s="1"/>
      <c r="C1" s="2"/>
      <c r="D1" s="3"/>
      <c r="E1" s="3"/>
    </row>
    <row r="2" spans="1:11">
      <c r="A2" s="3"/>
      <c r="B2" s="3"/>
      <c r="C2" s="2"/>
      <c r="D2" s="3"/>
      <c r="E2" s="3"/>
    </row>
    <row r="3" spans="1:11" ht="38.25" customHeight="1">
      <c r="A3" s="5"/>
      <c r="B3" s="5"/>
      <c r="C3" s="6"/>
      <c r="D3" s="5"/>
      <c r="E3" s="5"/>
      <c r="I3" s="23" t="s">
        <v>161</v>
      </c>
      <c r="J3" s="24"/>
      <c r="K3" s="24"/>
    </row>
    <row r="4" spans="1:11" ht="47.25">
      <c r="A4" s="8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3" t="s">
        <v>157</v>
      </c>
      <c r="I4" s="25" t="s">
        <v>160</v>
      </c>
      <c r="J4" s="25" t="s">
        <v>159</v>
      </c>
      <c r="K4" s="25" t="s">
        <v>158</v>
      </c>
    </row>
    <row r="5" spans="1:11">
      <c r="A5" s="14" t="s">
        <v>6</v>
      </c>
      <c r="B5" s="14" t="s">
        <v>7</v>
      </c>
      <c r="C5" s="20">
        <v>18</v>
      </c>
      <c r="D5" s="15">
        <v>0.15</v>
      </c>
      <c r="E5" s="21">
        <f t="shared" ref="E5:E36" si="0">C5*(100%-D5)</f>
        <v>15.299999999999999</v>
      </c>
      <c r="F5" s="14"/>
    </row>
    <row r="6" spans="1:11">
      <c r="A6" s="14" t="s">
        <v>8</v>
      </c>
      <c r="B6" s="14" t="s">
        <v>9</v>
      </c>
      <c r="C6" s="20">
        <v>19</v>
      </c>
      <c r="D6" s="15">
        <v>0.13</v>
      </c>
      <c r="E6" s="21">
        <f t="shared" si="0"/>
        <v>16.53</v>
      </c>
      <c r="F6" s="14"/>
      <c r="I6" s="4">
        <v>2.5000000000000001E-2</v>
      </c>
      <c r="J6" s="22">
        <f>ROUND(I6*20,0)/20</f>
        <v>0.05</v>
      </c>
      <c r="K6" s="22">
        <f>MROUND(I6,0.05)</f>
        <v>0.05</v>
      </c>
    </row>
    <row r="7" spans="1:11">
      <c r="A7" s="14" t="s">
        <v>10</v>
      </c>
      <c r="B7" s="14" t="s">
        <v>11</v>
      </c>
      <c r="C7" s="20">
        <v>10</v>
      </c>
      <c r="D7" s="15">
        <v>0.14000000000000001</v>
      </c>
      <c r="E7" s="21">
        <f t="shared" si="0"/>
        <v>8.6</v>
      </c>
      <c r="F7" s="14"/>
      <c r="I7" s="4">
        <v>7.4999999999999997E-2</v>
      </c>
      <c r="J7" s="22">
        <f t="shared" ref="J7:J70" si="1">ROUND(I7*20,0)/20</f>
        <v>0.1</v>
      </c>
      <c r="K7" s="22">
        <f t="shared" ref="K7:K10" si="2">MROUND(I7,0.05)</f>
        <v>0.1</v>
      </c>
    </row>
    <row r="8" spans="1:11">
      <c r="A8" s="14" t="s">
        <v>12</v>
      </c>
      <c r="B8" s="14" t="s">
        <v>13</v>
      </c>
      <c r="C8" s="20">
        <v>22</v>
      </c>
      <c r="D8" s="15">
        <v>0.1</v>
      </c>
      <c r="E8" s="21">
        <f t="shared" si="0"/>
        <v>19.8</v>
      </c>
      <c r="F8" s="14"/>
      <c r="I8" s="4">
        <f>I6+1</f>
        <v>1.0249999999999999</v>
      </c>
      <c r="J8" s="22">
        <f t="shared" si="1"/>
        <v>1.05</v>
      </c>
      <c r="K8" s="22">
        <f t="shared" si="2"/>
        <v>1.05</v>
      </c>
    </row>
    <row r="9" spans="1:11">
      <c r="A9" s="14" t="s">
        <v>14</v>
      </c>
      <c r="B9" s="14" t="s">
        <v>15</v>
      </c>
      <c r="C9" s="20">
        <v>21.35</v>
      </c>
      <c r="D9" s="15">
        <v>0.15</v>
      </c>
      <c r="E9" s="21">
        <f t="shared" si="0"/>
        <v>18.147500000000001</v>
      </c>
      <c r="F9" s="14"/>
      <c r="I9" s="4">
        <f t="shared" ref="I9:I72" si="3">I7+1</f>
        <v>1.075</v>
      </c>
      <c r="J9" s="22">
        <f t="shared" si="1"/>
        <v>1.1000000000000001</v>
      </c>
      <c r="K9" s="22">
        <f t="shared" si="2"/>
        <v>1.1000000000000001</v>
      </c>
    </row>
    <row r="10" spans="1:11">
      <c r="A10" s="14" t="s">
        <v>16</v>
      </c>
      <c r="B10" s="14" t="s">
        <v>17</v>
      </c>
      <c r="C10" s="20">
        <v>25</v>
      </c>
      <c r="D10" s="15">
        <v>0.05</v>
      </c>
      <c r="E10" s="21">
        <f t="shared" si="0"/>
        <v>23.75</v>
      </c>
      <c r="F10" s="14"/>
      <c r="I10" s="4">
        <f t="shared" si="3"/>
        <v>2.0249999999999999</v>
      </c>
      <c r="J10" s="22">
        <f t="shared" si="1"/>
        <v>2.0499999999999998</v>
      </c>
      <c r="K10" s="22">
        <f t="shared" ref="K10:K19" si="4">MROUND(I10,0.05)</f>
        <v>2</v>
      </c>
    </row>
    <row r="11" spans="1:11">
      <c r="A11" s="14" t="s">
        <v>18</v>
      </c>
      <c r="B11" s="14" t="s">
        <v>19</v>
      </c>
      <c r="C11" s="20">
        <v>30</v>
      </c>
      <c r="D11" s="15">
        <v>7.1999999999999981E-2</v>
      </c>
      <c r="E11" s="21">
        <f t="shared" si="0"/>
        <v>27.84</v>
      </c>
      <c r="F11" s="14"/>
      <c r="I11" s="4">
        <f t="shared" si="3"/>
        <v>2.0750000000000002</v>
      </c>
      <c r="J11" s="22">
        <f t="shared" si="1"/>
        <v>2.1</v>
      </c>
      <c r="K11" s="22">
        <f t="shared" si="4"/>
        <v>2.1</v>
      </c>
    </row>
    <row r="12" spans="1:11">
      <c r="A12" s="14" t="s">
        <v>20</v>
      </c>
      <c r="B12" s="14" t="s">
        <v>21</v>
      </c>
      <c r="C12" s="20">
        <v>40</v>
      </c>
      <c r="D12" s="15">
        <v>0.16</v>
      </c>
      <c r="E12" s="21">
        <f t="shared" si="0"/>
        <v>33.6</v>
      </c>
      <c r="F12" s="14"/>
      <c r="I12" s="4">
        <f t="shared" si="3"/>
        <v>3.0249999999999999</v>
      </c>
      <c r="J12" s="22">
        <f t="shared" si="1"/>
        <v>3.05</v>
      </c>
      <c r="K12" s="22">
        <f t="shared" si="4"/>
        <v>3</v>
      </c>
    </row>
    <row r="13" spans="1:11">
      <c r="A13" s="14" t="s">
        <v>22</v>
      </c>
      <c r="B13" s="14" t="s">
        <v>23</v>
      </c>
      <c r="C13" s="20">
        <v>97</v>
      </c>
      <c r="D13" s="15">
        <v>0.22</v>
      </c>
      <c r="E13" s="21">
        <f t="shared" si="0"/>
        <v>75.66</v>
      </c>
      <c r="F13" s="14"/>
      <c r="I13" s="4">
        <f t="shared" si="3"/>
        <v>3.0750000000000002</v>
      </c>
      <c r="J13" s="22">
        <f t="shared" si="1"/>
        <v>3.1</v>
      </c>
      <c r="K13" s="22">
        <f t="shared" si="4"/>
        <v>3.1</v>
      </c>
    </row>
    <row r="14" spans="1:11">
      <c r="A14" s="14" t="s">
        <v>24</v>
      </c>
      <c r="B14" s="14" t="s">
        <v>25</v>
      </c>
      <c r="C14" s="20">
        <v>31</v>
      </c>
      <c r="D14" s="15">
        <v>0.13</v>
      </c>
      <c r="E14" s="21">
        <f t="shared" si="0"/>
        <v>26.97</v>
      </c>
      <c r="F14" s="14"/>
      <c r="I14" s="4">
        <f t="shared" si="3"/>
        <v>4.0250000000000004</v>
      </c>
      <c r="J14" s="22">
        <f t="shared" si="1"/>
        <v>4.05</v>
      </c>
      <c r="K14" s="22">
        <f t="shared" si="4"/>
        <v>4.05</v>
      </c>
    </row>
    <row r="15" spans="1:11">
      <c r="A15" s="14" t="s">
        <v>26</v>
      </c>
      <c r="B15" s="14" t="s">
        <v>27</v>
      </c>
      <c r="C15" s="20">
        <v>21</v>
      </c>
      <c r="D15" s="15">
        <v>0.14000000000000001</v>
      </c>
      <c r="E15" s="21">
        <f t="shared" si="0"/>
        <v>18.059999999999999</v>
      </c>
      <c r="F15" s="14"/>
      <c r="I15" s="4">
        <f t="shared" si="3"/>
        <v>4.0750000000000002</v>
      </c>
      <c r="J15" s="22">
        <f t="shared" si="1"/>
        <v>4.0999999999999996</v>
      </c>
      <c r="K15" s="22">
        <f t="shared" si="4"/>
        <v>4.1000000000000005</v>
      </c>
    </row>
    <row r="16" spans="1:11">
      <c r="A16" s="14" t="s">
        <v>28</v>
      </c>
      <c r="B16" s="14" t="s">
        <v>29</v>
      </c>
      <c r="C16" s="20">
        <v>38</v>
      </c>
      <c r="D16" s="15">
        <v>0.12</v>
      </c>
      <c r="E16" s="21">
        <f t="shared" si="0"/>
        <v>33.44</v>
      </c>
      <c r="F16" s="14"/>
      <c r="I16" s="4">
        <f t="shared" si="3"/>
        <v>5.0250000000000004</v>
      </c>
      <c r="J16" s="22">
        <f t="shared" si="1"/>
        <v>5.05</v>
      </c>
      <c r="K16" s="22">
        <f t="shared" si="4"/>
        <v>5.0500000000000007</v>
      </c>
    </row>
    <row r="17" spans="1:11">
      <c r="A17" s="14" t="s">
        <v>30</v>
      </c>
      <c r="B17" s="14" t="s">
        <v>31</v>
      </c>
      <c r="C17" s="20">
        <v>6</v>
      </c>
      <c r="D17" s="15">
        <v>0.15</v>
      </c>
      <c r="E17" s="21">
        <f t="shared" si="0"/>
        <v>5.0999999999999996</v>
      </c>
      <c r="F17" s="14"/>
      <c r="I17" s="4">
        <f t="shared" si="3"/>
        <v>5.0750000000000002</v>
      </c>
      <c r="J17" s="22">
        <f t="shared" si="1"/>
        <v>5.0999999999999996</v>
      </c>
      <c r="K17" s="22">
        <f t="shared" si="4"/>
        <v>5.1000000000000005</v>
      </c>
    </row>
    <row r="18" spans="1:11">
      <c r="A18" s="14" t="s">
        <v>32</v>
      </c>
      <c r="B18" s="14" t="s">
        <v>33</v>
      </c>
      <c r="C18" s="20">
        <v>23.25</v>
      </c>
      <c r="D18" s="15">
        <v>0.13</v>
      </c>
      <c r="E18" s="21">
        <f t="shared" si="0"/>
        <v>20.227499999999999</v>
      </c>
      <c r="F18" s="14"/>
      <c r="I18" s="4">
        <f t="shared" si="3"/>
        <v>6.0250000000000004</v>
      </c>
      <c r="J18" s="22">
        <f t="shared" si="1"/>
        <v>6.05</v>
      </c>
      <c r="K18" s="22">
        <f t="shared" si="4"/>
        <v>6.0500000000000007</v>
      </c>
    </row>
    <row r="19" spans="1:11">
      <c r="A19" s="14" t="s">
        <v>34</v>
      </c>
      <c r="B19" s="14" t="s">
        <v>35</v>
      </c>
      <c r="C19" s="20">
        <v>15.5</v>
      </c>
      <c r="D19" s="15">
        <v>0.14000000000000001</v>
      </c>
      <c r="E19" s="21">
        <f t="shared" si="0"/>
        <v>13.33</v>
      </c>
      <c r="F19" s="14"/>
      <c r="I19" s="4">
        <f t="shared" si="3"/>
        <v>6.0750000000000002</v>
      </c>
      <c r="J19" s="22">
        <f t="shared" si="1"/>
        <v>6.1</v>
      </c>
      <c r="K19" s="22">
        <f t="shared" si="4"/>
        <v>6.1000000000000005</v>
      </c>
    </row>
    <row r="20" spans="1:11">
      <c r="A20" s="14" t="s">
        <v>36</v>
      </c>
      <c r="B20" s="14" t="s">
        <v>37</v>
      </c>
      <c r="C20" s="20">
        <v>17.45</v>
      </c>
      <c r="D20" s="15">
        <v>0.1</v>
      </c>
      <c r="E20" s="21">
        <f t="shared" si="0"/>
        <v>15.705</v>
      </c>
      <c r="F20" s="14"/>
      <c r="I20" s="4">
        <f t="shared" si="3"/>
        <v>7.0250000000000004</v>
      </c>
      <c r="J20" s="22">
        <f t="shared" si="1"/>
        <v>7.05</v>
      </c>
      <c r="K20" s="22">
        <f t="shared" ref="K20:K32" si="5">MROUND(I20,0.05)</f>
        <v>7.0500000000000007</v>
      </c>
    </row>
    <row r="21" spans="1:11">
      <c r="A21" s="14" t="s">
        <v>38</v>
      </c>
      <c r="B21" s="14" t="s">
        <v>39</v>
      </c>
      <c r="C21" s="20">
        <v>39</v>
      </c>
      <c r="D21" s="15">
        <v>0.15</v>
      </c>
      <c r="E21" s="21">
        <f t="shared" si="0"/>
        <v>33.15</v>
      </c>
      <c r="F21" s="14"/>
      <c r="I21" s="4">
        <f t="shared" si="3"/>
        <v>7.0750000000000002</v>
      </c>
      <c r="J21" s="22">
        <f t="shared" si="1"/>
        <v>7.1</v>
      </c>
      <c r="K21" s="22">
        <f t="shared" si="5"/>
        <v>7.1000000000000005</v>
      </c>
    </row>
    <row r="22" spans="1:11">
      <c r="A22" s="14" t="s">
        <v>40</v>
      </c>
      <c r="B22" s="14" t="s">
        <v>41</v>
      </c>
      <c r="C22" s="20">
        <v>62.5</v>
      </c>
      <c r="D22" s="15">
        <v>0.05</v>
      </c>
      <c r="E22" s="21">
        <f t="shared" si="0"/>
        <v>59.375</v>
      </c>
      <c r="F22" s="14"/>
      <c r="I22" s="4">
        <f t="shared" si="3"/>
        <v>8.0250000000000004</v>
      </c>
      <c r="J22" s="22">
        <f t="shared" si="1"/>
        <v>8.0500000000000007</v>
      </c>
      <c r="K22" s="22">
        <f t="shared" si="5"/>
        <v>8.0500000000000007</v>
      </c>
    </row>
    <row r="23" spans="1:11">
      <c r="A23" s="14" t="s">
        <v>42</v>
      </c>
      <c r="B23" s="14" t="s">
        <v>43</v>
      </c>
      <c r="C23" s="20">
        <v>9.1999999999999993</v>
      </c>
      <c r="D23" s="15">
        <v>7.1999999999999981E-2</v>
      </c>
      <c r="E23" s="21">
        <f t="shared" si="0"/>
        <v>8.5375999999999994</v>
      </c>
      <c r="F23" s="14"/>
      <c r="I23" s="4">
        <f t="shared" si="3"/>
        <v>8.0749999999999993</v>
      </c>
      <c r="J23" s="22">
        <f t="shared" si="1"/>
        <v>8.1</v>
      </c>
      <c r="K23" s="22">
        <f t="shared" si="5"/>
        <v>8.0500000000000007</v>
      </c>
    </row>
    <row r="24" spans="1:11">
      <c r="A24" s="14" t="s">
        <v>44</v>
      </c>
      <c r="B24" s="14" t="s">
        <v>45</v>
      </c>
      <c r="C24" s="20">
        <v>81</v>
      </c>
      <c r="D24" s="15">
        <v>0.16</v>
      </c>
      <c r="E24" s="21">
        <f t="shared" si="0"/>
        <v>68.039999999999992</v>
      </c>
      <c r="F24" s="14"/>
      <c r="I24" s="4">
        <f t="shared" si="3"/>
        <v>9.0250000000000004</v>
      </c>
      <c r="J24" s="22">
        <f t="shared" si="1"/>
        <v>9.0500000000000007</v>
      </c>
      <c r="K24" s="22">
        <f t="shared" si="5"/>
        <v>9.0500000000000007</v>
      </c>
    </row>
    <row r="25" spans="1:11">
      <c r="A25" s="14" t="s">
        <v>46</v>
      </c>
      <c r="B25" s="14" t="s">
        <v>47</v>
      </c>
      <c r="C25" s="20">
        <v>10</v>
      </c>
      <c r="D25" s="15">
        <v>0.22</v>
      </c>
      <c r="E25" s="21">
        <f t="shared" si="0"/>
        <v>7.8000000000000007</v>
      </c>
      <c r="F25" s="14"/>
      <c r="I25" s="4">
        <f t="shared" si="3"/>
        <v>9.0749999999999993</v>
      </c>
      <c r="J25" s="22">
        <f t="shared" si="1"/>
        <v>9.1</v>
      </c>
      <c r="K25" s="22">
        <f t="shared" si="5"/>
        <v>9.0500000000000007</v>
      </c>
    </row>
    <row r="26" spans="1:11">
      <c r="A26" s="14" t="s">
        <v>48</v>
      </c>
      <c r="B26" s="14" t="s">
        <v>49</v>
      </c>
      <c r="C26" s="20">
        <v>21</v>
      </c>
      <c r="D26" s="15">
        <v>0.13</v>
      </c>
      <c r="E26" s="21">
        <f t="shared" si="0"/>
        <v>18.27</v>
      </c>
      <c r="F26" s="14"/>
      <c r="I26" s="4">
        <f t="shared" si="3"/>
        <v>10.025</v>
      </c>
      <c r="J26" s="22">
        <f t="shared" si="1"/>
        <v>10.050000000000001</v>
      </c>
      <c r="K26" s="22">
        <f t="shared" si="5"/>
        <v>10.050000000000001</v>
      </c>
    </row>
    <row r="27" spans="1:11">
      <c r="A27" s="14" t="s">
        <v>50</v>
      </c>
      <c r="B27" s="14" t="s">
        <v>51</v>
      </c>
      <c r="C27" s="20">
        <v>9</v>
      </c>
      <c r="D27" s="15">
        <v>0.14000000000000001</v>
      </c>
      <c r="E27" s="21">
        <f t="shared" si="0"/>
        <v>7.74</v>
      </c>
      <c r="F27" s="14"/>
      <c r="I27" s="4">
        <f t="shared" si="3"/>
        <v>10.074999999999999</v>
      </c>
      <c r="J27" s="22">
        <f t="shared" si="1"/>
        <v>10.1</v>
      </c>
      <c r="K27" s="22">
        <f t="shared" si="5"/>
        <v>10.050000000000001</v>
      </c>
    </row>
    <row r="28" spans="1:11">
      <c r="A28" s="14" t="s">
        <v>52</v>
      </c>
      <c r="B28" s="14" t="s">
        <v>53</v>
      </c>
      <c r="C28" s="20">
        <v>4.5</v>
      </c>
      <c r="D28" s="15">
        <v>0.12</v>
      </c>
      <c r="E28" s="21">
        <f t="shared" si="0"/>
        <v>3.96</v>
      </c>
      <c r="F28" s="14"/>
      <c r="I28" s="4">
        <f t="shared" si="3"/>
        <v>11.025</v>
      </c>
      <c r="J28" s="22">
        <f t="shared" si="1"/>
        <v>11.05</v>
      </c>
      <c r="K28" s="22">
        <f t="shared" si="5"/>
        <v>11.05</v>
      </c>
    </row>
    <row r="29" spans="1:11">
      <c r="A29" s="14" t="s">
        <v>54</v>
      </c>
      <c r="B29" s="14" t="s">
        <v>55</v>
      </c>
      <c r="C29" s="20">
        <v>14</v>
      </c>
      <c r="D29" s="15">
        <v>0.15</v>
      </c>
      <c r="E29" s="21">
        <f t="shared" si="0"/>
        <v>11.9</v>
      </c>
      <c r="F29" s="14"/>
      <c r="I29" s="4">
        <f t="shared" si="3"/>
        <v>11.074999999999999</v>
      </c>
      <c r="J29" s="22">
        <f t="shared" si="1"/>
        <v>11.1</v>
      </c>
      <c r="K29" s="22">
        <f t="shared" si="5"/>
        <v>11.05</v>
      </c>
    </row>
    <row r="30" spans="1:11">
      <c r="A30" s="14" t="s">
        <v>56</v>
      </c>
      <c r="B30" s="14" t="s">
        <v>57</v>
      </c>
      <c r="C30" s="20">
        <v>31.23</v>
      </c>
      <c r="D30" s="15">
        <v>0.13</v>
      </c>
      <c r="E30" s="21">
        <f t="shared" si="0"/>
        <v>27.170100000000001</v>
      </c>
      <c r="F30" s="14"/>
      <c r="I30" s="4">
        <f t="shared" si="3"/>
        <v>12.025</v>
      </c>
      <c r="J30" s="22">
        <f t="shared" si="1"/>
        <v>12.05</v>
      </c>
      <c r="K30" s="22">
        <f t="shared" si="5"/>
        <v>12.05</v>
      </c>
    </row>
    <row r="31" spans="1:11">
      <c r="A31" s="14" t="s">
        <v>58</v>
      </c>
      <c r="B31" s="14" t="s">
        <v>59</v>
      </c>
      <c r="C31" s="20">
        <v>43.9</v>
      </c>
      <c r="D31" s="15">
        <v>0.14000000000000001</v>
      </c>
      <c r="E31" s="21">
        <f t="shared" si="0"/>
        <v>37.753999999999998</v>
      </c>
      <c r="F31" s="14"/>
      <c r="I31" s="4">
        <f t="shared" si="3"/>
        <v>12.074999999999999</v>
      </c>
      <c r="J31" s="22">
        <f t="shared" si="1"/>
        <v>12.1</v>
      </c>
      <c r="K31" s="22">
        <f t="shared" si="5"/>
        <v>12.05</v>
      </c>
    </row>
    <row r="32" spans="1:11">
      <c r="A32" s="14" t="s">
        <v>60</v>
      </c>
      <c r="B32" s="14" t="s">
        <v>61</v>
      </c>
      <c r="C32" s="20">
        <v>45.6</v>
      </c>
      <c r="D32" s="15">
        <v>0.1</v>
      </c>
      <c r="E32" s="21">
        <f t="shared" si="0"/>
        <v>41.04</v>
      </c>
      <c r="F32" s="14"/>
      <c r="I32" s="4">
        <f t="shared" si="3"/>
        <v>13.025</v>
      </c>
      <c r="J32" s="22">
        <f t="shared" si="1"/>
        <v>13.05</v>
      </c>
      <c r="K32" s="22">
        <f t="shared" si="5"/>
        <v>13.05</v>
      </c>
    </row>
    <row r="33" spans="1:11">
      <c r="A33" s="14" t="s">
        <v>62</v>
      </c>
      <c r="B33" s="14" t="s">
        <v>63</v>
      </c>
      <c r="C33" s="20">
        <v>123.79</v>
      </c>
      <c r="D33" s="15">
        <v>0.15</v>
      </c>
      <c r="E33" s="21">
        <f t="shared" si="0"/>
        <v>105.22150000000001</v>
      </c>
      <c r="F33" s="14"/>
      <c r="I33" s="4">
        <f t="shared" si="3"/>
        <v>13.074999999999999</v>
      </c>
      <c r="J33" s="22">
        <f t="shared" si="1"/>
        <v>13.1</v>
      </c>
      <c r="K33" s="22">
        <f t="shared" ref="K33:K57" si="6">MROUND(I33,0.05)</f>
        <v>13.05</v>
      </c>
    </row>
    <row r="34" spans="1:11">
      <c r="A34" s="14" t="s">
        <v>64</v>
      </c>
      <c r="B34" s="14" t="s">
        <v>65</v>
      </c>
      <c r="C34" s="20">
        <v>25.89</v>
      </c>
      <c r="D34" s="15">
        <v>0.05</v>
      </c>
      <c r="E34" s="21">
        <f t="shared" si="0"/>
        <v>24.595499999999998</v>
      </c>
      <c r="F34" s="14"/>
      <c r="I34" s="4">
        <f t="shared" si="3"/>
        <v>14.025</v>
      </c>
      <c r="J34" s="22">
        <f t="shared" si="1"/>
        <v>14.05</v>
      </c>
      <c r="K34" s="22">
        <f t="shared" si="6"/>
        <v>14.05</v>
      </c>
    </row>
    <row r="35" spans="1:11">
      <c r="A35" s="14" t="s">
        <v>66</v>
      </c>
      <c r="B35" s="14" t="s">
        <v>67</v>
      </c>
      <c r="C35" s="20">
        <v>12.5</v>
      </c>
      <c r="D35" s="15">
        <v>7.1999999999999981E-2</v>
      </c>
      <c r="E35" s="21">
        <f t="shared" si="0"/>
        <v>11.600000000000001</v>
      </c>
      <c r="F35" s="14"/>
      <c r="I35" s="4">
        <f t="shared" si="3"/>
        <v>14.074999999999999</v>
      </c>
      <c r="J35" s="22">
        <f t="shared" si="1"/>
        <v>14.1</v>
      </c>
      <c r="K35" s="22">
        <f t="shared" si="6"/>
        <v>14.05</v>
      </c>
    </row>
    <row r="36" spans="1:11">
      <c r="A36" s="14" t="s">
        <v>68</v>
      </c>
      <c r="B36" s="14" t="s">
        <v>69</v>
      </c>
      <c r="C36" s="20">
        <v>32</v>
      </c>
      <c r="D36" s="15">
        <v>0.16</v>
      </c>
      <c r="E36" s="21">
        <f t="shared" si="0"/>
        <v>26.88</v>
      </c>
      <c r="F36" s="14"/>
      <c r="I36" s="4">
        <f t="shared" si="3"/>
        <v>15.025</v>
      </c>
      <c r="J36" s="22">
        <f t="shared" si="1"/>
        <v>15.05</v>
      </c>
      <c r="K36" s="22">
        <f t="shared" si="6"/>
        <v>15.05</v>
      </c>
    </row>
    <row r="37" spans="1:11">
      <c r="A37" s="14" t="s">
        <v>70</v>
      </c>
      <c r="B37" s="14" t="s">
        <v>71</v>
      </c>
      <c r="C37" s="20">
        <v>4.2</v>
      </c>
      <c r="D37" s="15">
        <v>0.02</v>
      </c>
      <c r="E37" s="21">
        <f t="shared" ref="E37:E68" si="7">C37*(100%-D37)</f>
        <v>4.1159999999999997</v>
      </c>
      <c r="F37" s="14"/>
      <c r="I37" s="4">
        <f t="shared" si="3"/>
        <v>15.074999999999999</v>
      </c>
      <c r="J37" s="22">
        <f t="shared" si="1"/>
        <v>15.1</v>
      </c>
      <c r="K37" s="22">
        <f t="shared" si="6"/>
        <v>15.05</v>
      </c>
    </row>
    <row r="38" spans="1:11">
      <c r="A38" s="14" t="s">
        <v>72</v>
      </c>
      <c r="B38" s="14" t="s">
        <v>9</v>
      </c>
      <c r="C38" s="20">
        <v>14</v>
      </c>
      <c r="D38" s="15">
        <v>0.13</v>
      </c>
      <c r="E38" s="21">
        <f t="shared" si="7"/>
        <v>12.18</v>
      </c>
      <c r="F38" s="14"/>
      <c r="I38" s="4">
        <f t="shared" si="3"/>
        <v>16.024999999999999</v>
      </c>
      <c r="J38" s="22">
        <f t="shared" si="1"/>
        <v>16.05</v>
      </c>
      <c r="K38" s="22">
        <f t="shared" si="6"/>
        <v>16</v>
      </c>
    </row>
    <row r="39" spans="1:11">
      <c r="A39" s="14" t="s">
        <v>73</v>
      </c>
      <c r="B39" s="14" t="s">
        <v>9</v>
      </c>
      <c r="C39" s="20">
        <v>18</v>
      </c>
      <c r="D39" s="15">
        <v>0.14000000000000001</v>
      </c>
      <c r="E39" s="21">
        <f t="shared" si="7"/>
        <v>15.48</v>
      </c>
      <c r="F39" s="14"/>
      <c r="I39" s="4">
        <f t="shared" si="3"/>
        <v>16.074999999999999</v>
      </c>
      <c r="J39" s="22">
        <f t="shared" si="1"/>
        <v>16.100000000000001</v>
      </c>
      <c r="K39" s="22">
        <f t="shared" si="6"/>
        <v>16.05</v>
      </c>
    </row>
    <row r="40" spans="1:11">
      <c r="A40" s="14" t="s">
        <v>74</v>
      </c>
      <c r="B40" s="14" t="s">
        <v>75</v>
      </c>
      <c r="C40" s="20">
        <v>19</v>
      </c>
      <c r="D40" s="15">
        <v>0.12</v>
      </c>
      <c r="E40" s="21">
        <f t="shared" si="7"/>
        <v>16.72</v>
      </c>
      <c r="F40" s="14"/>
      <c r="I40" s="4">
        <f t="shared" si="3"/>
        <v>17.024999999999999</v>
      </c>
      <c r="J40" s="22">
        <f t="shared" si="1"/>
        <v>17.05</v>
      </c>
      <c r="K40" s="22">
        <f t="shared" si="6"/>
        <v>17</v>
      </c>
    </row>
    <row r="41" spans="1:11">
      <c r="A41" s="14" t="s">
        <v>76</v>
      </c>
      <c r="B41" s="14" t="s">
        <v>19</v>
      </c>
      <c r="C41" s="20">
        <v>26</v>
      </c>
      <c r="D41" s="15">
        <v>7.1999999999999981E-2</v>
      </c>
      <c r="E41" s="21">
        <f t="shared" si="7"/>
        <v>24.128</v>
      </c>
      <c r="F41" s="14"/>
      <c r="I41" s="4">
        <f t="shared" si="3"/>
        <v>17.074999999999999</v>
      </c>
      <c r="J41" s="22">
        <f t="shared" si="1"/>
        <v>17.100000000000001</v>
      </c>
      <c r="K41" s="22">
        <f t="shared" si="6"/>
        <v>17.05</v>
      </c>
    </row>
    <row r="42" spans="1:11">
      <c r="A42" s="14" t="s">
        <v>77</v>
      </c>
      <c r="B42" s="14" t="s">
        <v>78</v>
      </c>
      <c r="C42" s="20">
        <v>263.5</v>
      </c>
      <c r="D42" s="15">
        <v>0.16</v>
      </c>
      <c r="E42" s="21">
        <f t="shared" si="7"/>
        <v>221.34</v>
      </c>
      <c r="F42" s="14"/>
      <c r="I42" s="4">
        <f t="shared" si="3"/>
        <v>18.024999999999999</v>
      </c>
      <c r="J42" s="22">
        <f t="shared" si="1"/>
        <v>18.05</v>
      </c>
      <c r="K42" s="22">
        <f t="shared" si="6"/>
        <v>18</v>
      </c>
    </row>
    <row r="43" spans="1:11">
      <c r="A43" s="14" t="s">
        <v>79</v>
      </c>
      <c r="B43" s="14" t="s">
        <v>80</v>
      </c>
      <c r="C43" s="20">
        <v>18</v>
      </c>
      <c r="D43" s="15">
        <v>0.22</v>
      </c>
      <c r="E43" s="21">
        <f t="shared" si="7"/>
        <v>14.040000000000001</v>
      </c>
      <c r="F43" s="14"/>
      <c r="I43" s="4">
        <f t="shared" si="3"/>
        <v>18.074999999999999</v>
      </c>
      <c r="J43" s="22">
        <f t="shared" si="1"/>
        <v>18.100000000000001</v>
      </c>
      <c r="K43" s="22">
        <f t="shared" si="6"/>
        <v>18.05</v>
      </c>
    </row>
    <row r="44" spans="1:11">
      <c r="A44" s="14" t="s">
        <v>81</v>
      </c>
      <c r="B44" s="14" t="s">
        <v>82</v>
      </c>
      <c r="C44" s="20">
        <v>18.399999999999999</v>
      </c>
      <c r="D44" s="15">
        <v>0.13</v>
      </c>
      <c r="E44" s="21">
        <f t="shared" si="7"/>
        <v>16.007999999999999</v>
      </c>
      <c r="F44" s="14"/>
      <c r="I44" s="4">
        <f t="shared" si="3"/>
        <v>19.024999999999999</v>
      </c>
      <c r="J44" s="22">
        <f t="shared" si="1"/>
        <v>19.05</v>
      </c>
      <c r="K44" s="22">
        <f t="shared" si="6"/>
        <v>19</v>
      </c>
    </row>
    <row r="45" spans="1:11">
      <c r="A45" s="14" t="s">
        <v>83</v>
      </c>
      <c r="B45" s="14" t="s">
        <v>84</v>
      </c>
      <c r="C45" s="20">
        <v>9.65</v>
      </c>
      <c r="D45" s="15">
        <v>0.14000000000000001</v>
      </c>
      <c r="E45" s="21">
        <f t="shared" si="7"/>
        <v>8.2989999999999995</v>
      </c>
      <c r="F45" s="14"/>
      <c r="I45" s="4">
        <f t="shared" si="3"/>
        <v>19.074999999999999</v>
      </c>
      <c r="J45" s="22">
        <f t="shared" si="1"/>
        <v>19.100000000000001</v>
      </c>
      <c r="K45" s="22">
        <f t="shared" si="6"/>
        <v>19.05</v>
      </c>
    </row>
    <row r="46" spans="1:11">
      <c r="A46" s="14" t="s">
        <v>85</v>
      </c>
      <c r="B46" s="14" t="s">
        <v>86</v>
      </c>
      <c r="C46" s="20">
        <v>14</v>
      </c>
      <c r="D46" s="15">
        <v>0.12</v>
      </c>
      <c r="E46" s="21">
        <f t="shared" si="7"/>
        <v>12.32</v>
      </c>
      <c r="F46" s="14"/>
      <c r="I46" s="4">
        <f t="shared" si="3"/>
        <v>20.024999999999999</v>
      </c>
      <c r="J46" s="22">
        <f t="shared" si="1"/>
        <v>20.05</v>
      </c>
      <c r="K46" s="22">
        <f t="shared" si="6"/>
        <v>20</v>
      </c>
    </row>
    <row r="47" spans="1:11">
      <c r="A47" s="14" t="s">
        <v>87</v>
      </c>
      <c r="B47" s="14" t="s">
        <v>88</v>
      </c>
      <c r="C47" s="20">
        <v>46</v>
      </c>
      <c r="D47" s="15">
        <v>0.15</v>
      </c>
      <c r="E47" s="21">
        <f t="shared" si="7"/>
        <v>39.1</v>
      </c>
      <c r="F47" s="14"/>
      <c r="I47" s="4">
        <f t="shared" si="3"/>
        <v>20.074999999999999</v>
      </c>
      <c r="J47" s="22">
        <f t="shared" si="1"/>
        <v>20.100000000000001</v>
      </c>
      <c r="K47" s="22">
        <f t="shared" si="6"/>
        <v>20.05</v>
      </c>
    </row>
    <row r="48" spans="1:11">
      <c r="A48" s="14" t="s">
        <v>89</v>
      </c>
      <c r="B48" s="14" t="s">
        <v>90</v>
      </c>
      <c r="C48" s="20">
        <v>19.45</v>
      </c>
      <c r="D48" s="15">
        <v>0.13</v>
      </c>
      <c r="E48" s="21">
        <f t="shared" si="7"/>
        <v>16.921499999999998</v>
      </c>
      <c r="F48" s="14"/>
      <c r="I48" s="4">
        <f t="shared" si="3"/>
        <v>21.024999999999999</v>
      </c>
      <c r="J48" s="22">
        <f t="shared" si="1"/>
        <v>21.05</v>
      </c>
      <c r="K48" s="22">
        <f t="shared" si="6"/>
        <v>21</v>
      </c>
    </row>
    <row r="49" spans="1:11">
      <c r="A49" s="14" t="s">
        <v>91</v>
      </c>
      <c r="B49" s="14" t="s">
        <v>27</v>
      </c>
      <c r="C49" s="20">
        <v>9.5</v>
      </c>
      <c r="D49" s="15">
        <v>0.14000000000000001</v>
      </c>
      <c r="E49" s="21">
        <f t="shared" si="7"/>
        <v>8.17</v>
      </c>
      <c r="F49" s="14"/>
      <c r="I49" s="4">
        <f t="shared" si="3"/>
        <v>21.074999999999999</v>
      </c>
      <c r="J49" s="22">
        <f t="shared" si="1"/>
        <v>21.1</v>
      </c>
      <c r="K49" s="22">
        <f t="shared" si="6"/>
        <v>21.05</v>
      </c>
    </row>
    <row r="50" spans="1:11">
      <c r="A50" s="14" t="s">
        <v>92</v>
      </c>
      <c r="B50" s="14" t="s">
        <v>93</v>
      </c>
      <c r="C50" s="20">
        <v>12</v>
      </c>
      <c r="D50" s="15">
        <v>0.1</v>
      </c>
      <c r="E50" s="21">
        <f t="shared" si="7"/>
        <v>10.8</v>
      </c>
      <c r="F50" s="14"/>
      <c r="I50" s="4">
        <f t="shared" si="3"/>
        <v>22.024999999999999</v>
      </c>
      <c r="J50" s="22">
        <f t="shared" si="1"/>
        <v>22.05</v>
      </c>
      <c r="K50" s="22">
        <f t="shared" si="6"/>
        <v>22</v>
      </c>
    </row>
    <row r="51" spans="1:11">
      <c r="A51" s="14" t="s">
        <v>94</v>
      </c>
      <c r="B51" s="14" t="s">
        <v>95</v>
      </c>
      <c r="C51" s="20">
        <v>9.5</v>
      </c>
      <c r="D51" s="15">
        <v>0.15</v>
      </c>
      <c r="E51" s="21">
        <f t="shared" si="7"/>
        <v>8.0749999999999993</v>
      </c>
      <c r="F51" s="14"/>
      <c r="I51" s="4">
        <f t="shared" si="3"/>
        <v>22.074999999999999</v>
      </c>
      <c r="J51" s="22">
        <f t="shared" si="1"/>
        <v>22.1</v>
      </c>
      <c r="K51" s="22">
        <f t="shared" si="6"/>
        <v>22.05</v>
      </c>
    </row>
    <row r="52" spans="1:11">
      <c r="A52" s="14" t="s">
        <v>96</v>
      </c>
      <c r="B52" s="14" t="s">
        <v>97</v>
      </c>
      <c r="C52" s="20">
        <v>12.75</v>
      </c>
      <c r="D52" s="15">
        <v>7.1999999999999981E-2</v>
      </c>
      <c r="E52" s="21">
        <f t="shared" si="7"/>
        <v>11.832000000000001</v>
      </c>
      <c r="F52" s="14"/>
      <c r="I52" s="4">
        <f t="shared" si="3"/>
        <v>23.024999999999999</v>
      </c>
      <c r="J52" s="22">
        <f t="shared" si="1"/>
        <v>23.05</v>
      </c>
      <c r="K52" s="22">
        <f t="shared" si="6"/>
        <v>23</v>
      </c>
    </row>
    <row r="53" spans="1:11">
      <c r="A53" s="14" t="s">
        <v>98</v>
      </c>
      <c r="B53" s="14" t="s">
        <v>99</v>
      </c>
      <c r="C53" s="20">
        <v>20</v>
      </c>
      <c r="D53" s="15">
        <v>0.16</v>
      </c>
      <c r="E53" s="21">
        <f t="shared" si="7"/>
        <v>16.8</v>
      </c>
      <c r="F53" s="14"/>
      <c r="I53" s="4">
        <f t="shared" si="3"/>
        <v>23.074999999999999</v>
      </c>
      <c r="J53" s="22">
        <f t="shared" si="1"/>
        <v>23.1</v>
      </c>
      <c r="K53" s="22">
        <f t="shared" si="6"/>
        <v>23.05</v>
      </c>
    </row>
    <row r="54" spans="1:11">
      <c r="A54" s="14" t="s">
        <v>100</v>
      </c>
      <c r="B54" s="14" t="s">
        <v>101</v>
      </c>
      <c r="C54" s="20">
        <v>16.25</v>
      </c>
      <c r="D54" s="15">
        <v>0.22</v>
      </c>
      <c r="E54" s="21">
        <f t="shared" si="7"/>
        <v>12.675000000000001</v>
      </c>
      <c r="F54" s="14"/>
      <c r="I54" s="4">
        <f t="shared" si="3"/>
        <v>24.024999999999999</v>
      </c>
      <c r="J54" s="22">
        <f t="shared" si="1"/>
        <v>24.05</v>
      </c>
      <c r="K54" s="22">
        <f t="shared" si="6"/>
        <v>24</v>
      </c>
    </row>
    <row r="55" spans="1:11">
      <c r="A55" s="14" t="s">
        <v>102</v>
      </c>
      <c r="B55" s="14" t="s">
        <v>103</v>
      </c>
      <c r="C55" s="20">
        <v>53</v>
      </c>
      <c r="D55" s="15">
        <v>0.13</v>
      </c>
      <c r="E55" s="21">
        <f t="shared" si="7"/>
        <v>46.11</v>
      </c>
      <c r="F55" s="14"/>
      <c r="I55" s="4">
        <f t="shared" si="3"/>
        <v>24.074999999999999</v>
      </c>
      <c r="J55" s="22">
        <f t="shared" si="1"/>
        <v>24.1</v>
      </c>
      <c r="K55" s="22">
        <f t="shared" si="6"/>
        <v>24.05</v>
      </c>
    </row>
    <row r="56" spans="1:11">
      <c r="A56" s="14" t="s">
        <v>104</v>
      </c>
      <c r="B56" s="14" t="s">
        <v>105</v>
      </c>
      <c r="C56" s="20">
        <v>7</v>
      </c>
      <c r="D56" s="15">
        <v>0.14000000000000001</v>
      </c>
      <c r="E56" s="21">
        <f t="shared" si="7"/>
        <v>6.02</v>
      </c>
      <c r="F56" s="14"/>
      <c r="I56" s="4">
        <f t="shared" si="3"/>
        <v>25.024999999999999</v>
      </c>
      <c r="J56" s="22">
        <f t="shared" si="1"/>
        <v>25.05</v>
      </c>
      <c r="K56" s="22">
        <f t="shared" si="6"/>
        <v>25</v>
      </c>
    </row>
    <row r="57" spans="1:11">
      <c r="A57" s="14" t="s">
        <v>106</v>
      </c>
      <c r="B57" s="14" t="s">
        <v>107</v>
      </c>
      <c r="C57" s="20">
        <v>32.799999999999997</v>
      </c>
      <c r="D57" s="15">
        <v>0.12</v>
      </c>
      <c r="E57" s="21">
        <f t="shared" si="7"/>
        <v>28.863999999999997</v>
      </c>
      <c r="F57" s="14"/>
      <c r="I57" s="4">
        <f t="shared" si="3"/>
        <v>25.074999999999999</v>
      </c>
      <c r="J57" s="22">
        <f t="shared" si="1"/>
        <v>25.1</v>
      </c>
      <c r="K57" s="22">
        <f t="shared" si="6"/>
        <v>25.05</v>
      </c>
    </row>
    <row r="58" spans="1:11">
      <c r="A58" s="14" t="s">
        <v>108</v>
      </c>
      <c r="B58" s="14" t="s">
        <v>109</v>
      </c>
      <c r="C58" s="20">
        <v>7.45</v>
      </c>
      <c r="D58" s="15">
        <v>0.15</v>
      </c>
      <c r="E58" s="21">
        <f t="shared" si="7"/>
        <v>6.3324999999999996</v>
      </c>
      <c r="F58" s="14"/>
      <c r="I58" s="4">
        <f t="shared" si="3"/>
        <v>26.024999999999999</v>
      </c>
      <c r="J58" s="22">
        <f t="shared" si="1"/>
        <v>26.05</v>
      </c>
      <c r="K58" s="22">
        <f t="shared" ref="K58:K81" si="8">MROUND(I58,0.05)</f>
        <v>26</v>
      </c>
    </row>
    <row r="59" spans="1:11">
      <c r="A59" s="14" t="s">
        <v>110</v>
      </c>
      <c r="B59" s="14" t="s">
        <v>111</v>
      </c>
      <c r="C59" s="20">
        <v>24</v>
      </c>
      <c r="D59" s="15">
        <v>0.13</v>
      </c>
      <c r="E59" s="21">
        <f t="shared" si="7"/>
        <v>20.88</v>
      </c>
      <c r="F59" s="14"/>
      <c r="I59" s="4">
        <f t="shared" si="3"/>
        <v>26.074999999999999</v>
      </c>
      <c r="J59" s="22">
        <f t="shared" si="1"/>
        <v>26.1</v>
      </c>
      <c r="K59" s="22">
        <f t="shared" si="8"/>
        <v>26.1</v>
      </c>
    </row>
    <row r="60" spans="1:11">
      <c r="A60" s="14" t="s">
        <v>112</v>
      </c>
      <c r="B60" s="14" t="s">
        <v>113</v>
      </c>
      <c r="C60" s="20">
        <v>38</v>
      </c>
      <c r="D60" s="15">
        <v>0.14000000000000001</v>
      </c>
      <c r="E60" s="21">
        <f t="shared" si="7"/>
        <v>32.68</v>
      </c>
      <c r="F60" s="14"/>
      <c r="I60" s="4">
        <f t="shared" si="3"/>
        <v>27.024999999999999</v>
      </c>
      <c r="J60" s="22">
        <f t="shared" si="1"/>
        <v>27.05</v>
      </c>
      <c r="K60" s="22">
        <f t="shared" si="8"/>
        <v>27</v>
      </c>
    </row>
    <row r="61" spans="1:11">
      <c r="A61" s="14" t="s">
        <v>114</v>
      </c>
      <c r="B61" s="14" t="s">
        <v>113</v>
      </c>
      <c r="C61" s="20">
        <v>19.5</v>
      </c>
      <c r="D61" s="15">
        <v>0.1</v>
      </c>
      <c r="E61" s="21">
        <f t="shared" si="7"/>
        <v>17.55</v>
      </c>
      <c r="F61" s="14"/>
      <c r="I61" s="4">
        <f t="shared" si="3"/>
        <v>27.074999999999999</v>
      </c>
      <c r="J61" s="22">
        <f t="shared" si="1"/>
        <v>27.1</v>
      </c>
      <c r="K61" s="22">
        <f t="shared" si="8"/>
        <v>27.1</v>
      </c>
    </row>
    <row r="62" spans="1:11">
      <c r="A62" s="14" t="s">
        <v>115</v>
      </c>
      <c r="B62" s="14" t="s">
        <v>116</v>
      </c>
      <c r="C62" s="20">
        <v>13.25</v>
      </c>
      <c r="D62" s="15">
        <v>0.15</v>
      </c>
      <c r="E62" s="21">
        <f t="shared" si="7"/>
        <v>11.262499999999999</v>
      </c>
      <c r="F62" s="14"/>
      <c r="I62" s="4">
        <f t="shared" si="3"/>
        <v>28.024999999999999</v>
      </c>
      <c r="J62" s="22">
        <f t="shared" si="1"/>
        <v>28.05</v>
      </c>
      <c r="K62" s="22">
        <f t="shared" si="8"/>
        <v>28</v>
      </c>
    </row>
    <row r="63" spans="1:11">
      <c r="A63" s="14" t="s">
        <v>117</v>
      </c>
      <c r="B63" s="14" t="s">
        <v>118</v>
      </c>
      <c r="C63" s="20">
        <v>55</v>
      </c>
      <c r="D63" s="15">
        <v>7.1999999999999981E-2</v>
      </c>
      <c r="E63" s="21">
        <f t="shared" si="7"/>
        <v>51.04</v>
      </c>
      <c r="F63" s="14"/>
      <c r="I63" s="4">
        <f t="shared" si="3"/>
        <v>28.074999999999999</v>
      </c>
      <c r="J63" s="22">
        <f t="shared" si="1"/>
        <v>28.1</v>
      </c>
      <c r="K63" s="22">
        <f t="shared" si="8"/>
        <v>28.1</v>
      </c>
    </row>
    <row r="64" spans="1:11">
      <c r="A64" s="14" t="s">
        <v>119</v>
      </c>
      <c r="B64" s="14" t="s">
        <v>120</v>
      </c>
      <c r="C64" s="20">
        <v>34</v>
      </c>
      <c r="D64" s="15">
        <v>0.16</v>
      </c>
      <c r="E64" s="21">
        <f t="shared" si="7"/>
        <v>28.56</v>
      </c>
      <c r="F64" s="14"/>
      <c r="I64" s="4">
        <f t="shared" si="3"/>
        <v>29.024999999999999</v>
      </c>
      <c r="J64" s="22">
        <f t="shared" si="1"/>
        <v>29.05</v>
      </c>
      <c r="K64" s="22">
        <f t="shared" si="8"/>
        <v>29</v>
      </c>
    </row>
    <row r="65" spans="1:11">
      <c r="A65" s="14" t="s">
        <v>121</v>
      </c>
      <c r="B65" s="14" t="s">
        <v>122</v>
      </c>
      <c r="C65" s="20">
        <v>28.5</v>
      </c>
      <c r="D65" s="15">
        <v>0.22</v>
      </c>
      <c r="E65" s="21">
        <f t="shared" si="7"/>
        <v>22.23</v>
      </c>
      <c r="F65" s="14"/>
      <c r="I65" s="4">
        <f t="shared" si="3"/>
        <v>29.074999999999999</v>
      </c>
      <c r="J65" s="22">
        <f t="shared" si="1"/>
        <v>29.1</v>
      </c>
      <c r="K65" s="22">
        <f t="shared" si="8"/>
        <v>29.1</v>
      </c>
    </row>
    <row r="66" spans="1:11">
      <c r="A66" s="14" t="s">
        <v>123</v>
      </c>
      <c r="B66" s="14" t="s">
        <v>124</v>
      </c>
      <c r="C66" s="20">
        <v>49.3</v>
      </c>
      <c r="D66" s="15">
        <v>0.13</v>
      </c>
      <c r="E66" s="21">
        <f t="shared" si="7"/>
        <v>42.890999999999998</v>
      </c>
      <c r="F66" s="14"/>
      <c r="I66" s="4">
        <f t="shared" si="3"/>
        <v>30.024999999999999</v>
      </c>
      <c r="J66" s="22">
        <f t="shared" si="1"/>
        <v>30.05</v>
      </c>
      <c r="K66" s="22">
        <f t="shared" si="8"/>
        <v>30</v>
      </c>
    </row>
    <row r="67" spans="1:11">
      <c r="A67" s="14" t="s">
        <v>125</v>
      </c>
      <c r="B67" s="14" t="s">
        <v>126</v>
      </c>
      <c r="C67" s="20">
        <v>43.9</v>
      </c>
      <c r="D67" s="15">
        <v>0.14000000000000001</v>
      </c>
      <c r="E67" s="21">
        <f t="shared" si="7"/>
        <v>37.753999999999998</v>
      </c>
      <c r="F67" s="14"/>
      <c r="I67" s="4">
        <f t="shared" si="3"/>
        <v>30.074999999999999</v>
      </c>
      <c r="J67" s="22">
        <f t="shared" si="1"/>
        <v>30.1</v>
      </c>
      <c r="K67" s="22">
        <f t="shared" si="8"/>
        <v>30.1</v>
      </c>
    </row>
    <row r="68" spans="1:11">
      <c r="A68" s="14" t="s">
        <v>127</v>
      </c>
      <c r="B68" s="14" t="s">
        <v>128</v>
      </c>
      <c r="C68" s="20">
        <v>33.25</v>
      </c>
      <c r="D68" s="15">
        <v>0.12</v>
      </c>
      <c r="E68" s="21">
        <f t="shared" si="7"/>
        <v>29.26</v>
      </c>
      <c r="F68" s="14"/>
      <c r="I68" s="4">
        <f t="shared" si="3"/>
        <v>31.024999999999999</v>
      </c>
      <c r="J68" s="22">
        <f t="shared" si="1"/>
        <v>31.05</v>
      </c>
      <c r="K68" s="22">
        <f t="shared" si="8"/>
        <v>31</v>
      </c>
    </row>
    <row r="69" spans="1:11">
      <c r="A69" s="14" t="s">
        <v>129</v>
      </c>
      <c r="B69" s="14" t="s">
        <v>130</v>
      </c>
      <c r="C69" s="20">
        <v>21.05</v>
      </c>
      <c r="D69" s="15">
        <v>0.15</v>
      </c>
      <c r="E69" s="21">
        <f t="shared" ref="E69:E81" si="9">C69*(100%-D69)</f>
        <v>17.892500000000002</v>
      </c>
      <c r="F69" s="14"/>
      <c r="I69" s="4">
        <f t="shared" si="3"/>
        <v>31.074999999999999</v>
      </c>
      <c r="J69" s="22">
        <f t="shared" si="1"/>
        <v>31.1</v>
      </c>
      <c r="K69" s="22">
        <f t="shared" si="8"/>
        <v>31.1</v>
      </c>
    </row>
    <row r="70" spans="1:11">
      <c r="A70" s="14" t="s">
        <v>131</v>
      </c>
      <c r="B70" s="14" t="s">
        <v>132</v>
      </c>
      <c r="C70" s="20">
        <v>17</v>
      </c>
      <c r="D70" s="15">
        <v>0.13</v>
      </c>
      <c r="E70" s="21">
        <f t="shared" si="9"/>
        <v>14.79</v>
      </c>
      <c r="F70" s="14"/>
      <c r="I70" s="4">
        <f t="shared" si="3"/>
        <v>32.024999999999999</v>
      </c>
      <c r="J70" s="22">
        <f t="shared" si="1"/>
        <v>32.049999999999997</v>
      </c>
      <c r="K70" s="22">
        <f t="shared" si="8"/>
        <v>32</v>
      </c>
    </row>
    <row r="71" spans="1:11">
      <c r="A71" s="14" t="s">
        <v>133</v>
      </c>
      <c r="B71" s="14" t="s">
        <v>9</v>
      </c>
      <c r="C71" s="20">
        <v>14</v>
      </c>
      <c r="D71" s="15">
        <v>0.14000000000000001</v>
      </c>
      <c r="E71" s="21">
        <f t="shared" si="9"/>
        <v>12.04</v>
      </c>
      <c r="F71" s="14"/>
      <c r="I71" s="4">
        <f t="shared" si="3"/>
        <v>32.075000000000003</v>
      </c>
      <c r="J71" s="22">
        <f t="shared" ref="J71:J81" si="10">ROUND(I71*20,0)/20</f>
        <v>32.1</v>
      </c>
      <c r="K71" s="22">
        <f t="shared" si="8"/>
        <v>32.1</v>
      </c>
    </row>
    <row r="72" spans="1:11">
      <c r="A72" s="14" t="s">
        <v>134</v>
      </c>
      <c r="B72" s="14" t="s">
        <v>135</v>
      </c>
      <c r="C72" s="20">
        <v>12.5</v>
      </c>
      <c r="D72" s="15">
        <v>0.1</v>
      </c>
      <c r="E72" s="21">
        <f t="shared" si="9"/>
        <v>11.25</v>
      </c>
      <c r="F72" s="14"/>
      <c r="I72" s="4">
        <f t="shared" si="3"/>
        <v>33.024999999999999</v>
      </c>
      <c r="J72" s="22">
        <f t="shared" si="10"/>
        <v>33.049999999999997</v>
      </c>
      <c r="K72" s="22">
        <f t="shared" si="8"/>
        <v>33</v>
      </c>
    </row>
    <row r="73" spans="1:11">
      <c r="A73" s="14" t="s">
        <v>136</v>
      </c>
      <c r="B73" s="14" t="s">
        <v>137</v>
      </c>
      <c r="C73" s="20">
        <v>36</v>
      </c>
      <c r="D73" s="15">
        <v>0.15</v>
      </c>
      <c r="E73" s="21">
        <f t="shared" si="9"/>
        <v>30.599999999999998</v>
      </c>
      <c r="F73" s="14"/>
      <c r="I73" s="4">
        <f t="shared" ref="I73:I81" si="11">I71+1</f>
        <v>33.075000000000003</v>
      </c>
      <c r="J73" s="22">
        <f t="shared" si="10"/>
        <v>33.1</v>
      </c>
      <c r="K73" s="22">
        <f t="shared" si="8"/>
        <v>33.1</v>
      </c>
    </row>
    <row r="74" spans="1:11">
      <c r="A74" s="14" t="s">
        <v>138</v>
      </c>
      <c r="B74" s="14" t="s">
        <v>139</v>
      </c>
      <c r="C74" s="20">
        <v>15</v>
      </c>
      <c r="D74" s="15">
        <v>7.1999999999999981E-2</v>
      </c>
      <c r="E74" s="21">
        <f t="shared" si="9"/>
        <v>13.92</v>
      </c>
      <c r="F74" s="14"/>
      <c r="I74" s="4">
        <f t="shared" si="11"/>
        <v>34.024999999999999</v>
      </c>
      <c r="J74" s="22">
        <f t="shared" si="10"/>
        <v>34.049999999999997</v>
      </c>
      <c r="K74" s="22">
        <f t="shared" si="8"/>
        <v>34</v>
      </c>
    </row>
    <row r="75" spans="1:11">
      <c r="A75" s="14" t="s">
        <v>140</v>
      </c>
      <c r="B75" s="14" t="s">
        <v>29</v>
      </c>
      <c r="C75" s="20">
        <v>21.5</v>
      </c>
      <c r="D75" s="15">
        <v>0.16</v>
      </c>
      <c r="E75" s="21">
        <f t="shared" si="9"/>
        <v>18.059999999999999</v>
      </c>
      <c r="F75" s="14"/>
      <c r="I75" s="4">
        <f t="shared" si="11"/>
        <v>34.075000000000003</v>
      </c>
      <c r="J75" s="22">
        <f t="shared" si="10"/>
        <v>34.1</v>
      </c>
      <c r="K75" s="22">
        <f t="shared" si="8"/>
        <v>34.1</v>
      </c>
    </row>
    <row r="76" spans="1:11">
      <c r="A76" s="14" t="s">
        <v>141</v>
      </c>
      <c r="B76" s="14" t="s">
        <v>69</v>
      </c>
      <c r="C76" s="20">
        <v>34.799999999999997</v>
      </c>
      <c r="D76" s="15">
        <v>0.22</v>
      </c>
      <c r="E76" s="21">
        <f t="shared" si="9"/>
        <v>27.143999999999998</v>
      </c>
      <c r="F76" s="14"/>
      <c r="I76" s="4">
        <f t="shared" si="11"/>
        <v>35.024999999999999</v>
      </c>
      <c r="J76" s="22">
        <f t="shared" si="10"/>
        <v>35.049999999999997</v>
      </c>
      <c r="K76" s="22">
        <f t="shared" si="8"/>
        <v>35</v>
      </c>
    </row>
    <row r="77" spans="1:11">
      <c r="A77" s="14" t="s">
        <v>142</v>
      </c>
      <c r="B77" s="14" t="s">
        <v>143</v>
      </c>
      <c r="C77" s="20">
        <v>15</v>
      </c>
      <c r="D77" s="15">
        <v>0.13</v>
      </c>
      <c r="E77" s="21">
        <f t="shared" si="9"/>
        <v>13.05</v>
      </c>
      <c r="F77" s="14"/>
      <c r="I77" s="4">
        <f t="shared" si="11"/>
        <v>35.075000000000003</v>
      </c>
      <c r="J77" s="22">
        <f t="shared" si="10"/>
        <v>35.1</v>
      </c>
      <c r="K77" s="22">
        <f t="shared" si="8"/>
        <v>35.1</v>
      </c>
    </row>
    <row r="78" spans="1:11">
      <c r="A78" s="14" t="s">
        <v>144</v>
      </c>
      <c r="B78" s="14" t="s">
        <v>118</v>
      </c>
      <c r="C78" s="20">
        <v>10</v>
      </c>
      <c r="D78" s="15">
        <v>0.14000000000000001</v>
      </c>
      <c r="E78" s="21">
        <f t="shared" si="9"/>
        <v>8.6</v>
      </c>
      <c r="F78" s="14"/>
      <c r="I78" s="4">
        <f t="shared" si="11"/>
        <v>36.024999999999999</v>
      </c>
      <c r="J78" s="22">
        <f t="shared" si="10"/>
        <v>36.049999999999997</v>
      </c>
      <c r="K78" s="22">
        <f t="shared" si="8"/>
        <v>36</v>
      </c>
    </row>
    <row r="79" spans="1:11">
      <c r="A79" s="14" t="s">
        <v>145</v>
      </c>
      <c r="B79" s="14" t="s">
        <v>146</v>
      </c>
      <c r="C79" s="20">
        <v>7.75</v>
      </c>
      <c r="D79" s="15">
        <v>0.12</v>
      </c>
      <c r="E79" s="21">
        <f t="shared" si="9"/>
        <v>6.82</v>
      </c>
      <c r="F79" s="14"/>
      <c r="I79" s="4">
        <f t="shared" si="11"/>
        <v>36.075000000000003</v>
      </c>
      <c r="J79" s="22">
        <f t="shared" si="10"/>
        <v>36.1</v>
      </c>
      <c r="K79" s="22">
        <f t="shared" si="8"/>
        <v>36.1</v>
      </c>
    </row>
    <row r="80" spans="1:11">
      <c r="A80" s="14" t="s">
        <v>147</v>
      </c>
      <c r="B80" s="14" t="s">
        <v>148</v>
      </c>
      <c r="C80" s="20">
        <v>18</v>
      </c>
      <c r="D80" s="15">
        <v>0.15</v>
      </c>
      <c r="E80" s="21">
        <f t="shared" si="9"/>
        <v>15.299999999999999</v>
      </c>
      <c r="F80" s="14"/>
      <c r="I80" s="4">
        <f t="shared" si="11"/>
        <v>37.024999999999999</v>
      </c>
      <c r="J80" s="22">
        <f t="shared" si="10"/>
        <v>37.049999999999997</v>
      </c>
      <c r="K80" s="22">
        <f t="shared" si="8"/>
        <v>37</v>
      </c>
    </row>
    <row r="81" spans="1:11">
      <c r="A81" s="14" t="s">
        <v>149</v>
      </c>
      <c r="B81" s="14" t="s">
        <v>150</v>
      </c>
      <c r="C81" s="20">
        <v>13</v>
      </c>
      <c r="D81" s="15">
        <v>0.13</v>
      </c>
      <c r="E81" s="21">
        <f t="shared" si="9"/>
        <v>11.31</v>
      </c>
      <c r="F81" s="14"/>
      <c r="I81" s="4">
        <f t="shared" si="11"/>
        <v>37.075000000000003</v>
      </c>
      <c r="J81" s="22">
        <f t="shared" si="10"/>
        <v>37.1</v>
      </c>
      <c r="K81" s="22">
        <f t="shared" si="8"/>
        <v>37.1</v>
      </c>
    </row>
  </sheetData>
  <phoneticPr fontId="4" type="noConversion"/>
  <conditionalFormatting sqref="K6:K81">
    <cfRule type="expression" dxfId="1" priority="1">
      <formula>K6:K81&lt;&gt;J6:J81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5er-Rundung</vt:lpstr>
      <vt:lpstr>5er-Rundung mit VRUNDEN</vt:lpstr>
    </vt:vector>
  </TitlesOfParts>
  <Company>lasti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2003-04-27T20:30:40Z</dcterms:created>
  <dcterms:modified xsi:type="dcterms:W3CDTF">2014-11-26T07:32:31Z</dcterms:modified>
</cp:coreProperties>
</file>