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0B359DC4-5826-4DD2-A35C-026D8868E077}" xr6:coauthVersionLast="47" xr6:coauthVersionMax="47" xr10:uidLastSave="{00000000-0000-0000-0000-000000000000}"/>
  <bookViews>
    <workbookView xWindow="-110" yWindow="-110" windowWidth="38620" windowHeight="21100" xr2:uid="{8AA80081-1299-4D25-BF3A-9A9333636277}"/>
  </bookViews>
  <sheets>
    <sheet name="Personenwagen" sheetId="2" r:id="rId1"/>
    <sheet name="Schnit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3" l="1"/>
  <c r="N2" i="3"/>
  <c r="H16" i="2"/>
  <c r="I16" i="2"/>
  <c r="G16" i="2"/>
  <c r="I9" i="2"/>
  <c r="G9" i="2"/>
  <c r="G2" i="2"/>
  <c r="C2" i="3"/>
  <c r="D2" i="3"/>
  <c r="B2" i="3"/>
  <c r="H9" i="2"/>
  <c r="H2" i="2"/>
  <c r="I2" i="2"/>
  <c r="O16" i="2"/>
  <c r="P16" i="2"/>
  <c r="N16" i="2"/>
  <c r="P9" i="2"/>
  <c r="O9" i="2"/>
  <c r="N9" i="2"/>
  <c r="O2" i="2"/>
  <c r="P2" i="2"/>
  <c r="N2" i="2"/>
</calcChain>
</file>

<file path=xl/sharedStrings.xml><?xml version="1.0" encoding="utf-8"?>
<sst xmlns="http://schemas.openxmlformats.org/spreadsheetml/2006/main" count="20" uniqueCount="17">
  <si>
    <t>Personenwagen</t>
  </si>
  <si>
    <t>Personentransportfahrzeuge</t>
  </si>
  <si>
    <t>Sachentransportfahrzeuge</t>
  </si>
  <si>
    <t>davon leichte Fahrzeuge (bis 3,5t)</t>
  </si>
  <si>
    <t>davon schwere Fahrzeuge (über 3,5t)</t>
  </si>
  <si>
    <t>Landwirtschaftsfahrzeuge</t>
  </si>
  <si>
    <t>Industriefahrzeuge</t>
  </si>
  <si>
    <t>Motorräder</t>
  </si>
  <si>
    <t>Motorfahrräder inkl. schnelle E-Bikes</t>
  </si>
  <si>
    <t>Diverse</t>
  </si>
  <si>
    <t>Benzinfahrzeuge</t>
  </si>
  <si>
    <t>Dieselfahrzeuge</t>
  </si>
  <si>
    <t>Hybrid-Fahrzeuge (benzin-elektrisch, diesel-elektrisch)</t>
  </si>
  <si>
    <t>reine Elektrofahrzeuge</t>
  </si>
  <si>
    <t>Total</t>
  </si>
  <si>
    <r>
      <t>=</t>
    </r>
    <r>
      <rPr>
        <b/>
        <i/>
        <sz val="16"/>
        <rFont val="Ebrima"/>
      </rPr>
      <t>FUNKTION</t>
    </r>
    <r>
      <rPr>
        <b/>
        <sz val="16"/>
        <rFont val="Ebrima"/>
      </rPr>
      <t xml:space="preserve">( </t>
    </r>
    <r>
      <rPr>
        <b/>
        <sz val="16"/>
        <color theme="7" tint="-0.249977111117893"/>
        <rFont val="Ebrima"/>
      </rPr>
      <t>B2</t>
    </r>
    <r>
      <rPr>
        <b/>
        <sz val="16"/>
        <rFont val="Ebrima"/>
      </rPr>
      <t xml:space="preserve"> ; </t>
    </r>
    <r>
      <rPr>
        <b/>
        <sz val="16"/>
        <color theme="5"/>
        <rFont val="Ebrima"/>
      </rPr>
      <t>B8</t>
    </r>
    <r>
      <rPr>
        <b/>
        <sz val="16"/>
        <rFont val="Ebrima"/>
      </rPr>
      <t>:</t>
    </r>
    <r>
      <rPr>
        <b/>
        <sz val="16"/>
        <color theme="9"/>
        <rFont val="Ebrima"/>
      </rPr>
      <t>B9</t>
    </r>
    <r>
      <rPr>
        <b/>
        <sz val="16"/>
        <rFont val="Ebrima"/>
      </rPr>
      <t xml:space="preserve"> ; </t>
    </r>
    <r>
      <rPr>
        <b/>
        <sz val="16"/>
        <color theme="0" tint="-0.34998626667073579"/>
        <rFont val="Ebrima"/>
      </rPr>
      <t>B12:B15</t>
    </r>
    <r>
      <rPr>
        <b/>
        <sz val="16"/>
        <rFont val="Ebrima"/>
      </rPr>
      <t xml:space="preserve"> )</t>
    </r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</si>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</sst>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0"/>
      <name val="Corbel"/>
      <family val="2"/>
    </font>
    <font>
      <b/>
      <sz val="16"/>
      <name val="Ebrima"/>
    </font>
    <font>
      <b/>
      <i/>
      <sz val="16"/>
      <name val="Ebrima"/>
    </font>
    <font>
      <b/>
      <sz val="16"/>
      <color theme="7" tint="-0.249977111117893"/>
      <name val="Ebrima"/>
    </font>
    <font>
      <b/>
      <sz val="16"/>
      <color theme="5"/>
      <name val="Ebrima"/>
    </font>
    <font>
      <b/>
      <sz val="16"/>
      <color theme="9"/>
      <name val="Ebrima"/>
    </font>
    <font>
      <b/>
      <sz val="16"/>
      <color theme="0" tint="-0.34998626667073579"/>
      <name val="Ebrima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5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left" vertical="center" indent="1"/>
    </xf>
    <xf numFmtId="3" fontId="1" fillId="7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left" vertical="center" indent="1"/>
    </xf>
    <xf numFmtId="3" fontId="1" fillId="8" borderId="0" xfId="0" applyNumberFormat="1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0" fillId="0" borderId="0" xfId="0" applyNumberFormat="1"/>
    <xf numFmtId="3" fontId="4" fillId="6" borderId="0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horizontal="right" vertical="center"/>
    </xf>
  </cellXfs>
  <cellStyles count="1">
    <cellStyle name="Standard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450850</xdr:colOff>
      <xdr:row>2</xdr:row>
      <xdr:rowOff>19050</xdr:rowOff>
    </xdr:from>
    <xdr:to>
      <xdr:col>4</xdr:col>
      <xdr:colOff>615950</xdr:colOff>
      <xdr:row>7</xdr:row>
      <xdr:rowOff>6350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4C80E81-A78A-B93E-A045-194ED1367B89}"/>
            </a:ext>
          </a:extLst>
        </xdr:cNvPr>
        <xdr:cNvSpPr/>
      </xdr:nvSpPr>
      <xdr:spPr>
        <a:xfrm>
          <a:off x="8763000" y="711200"/>
          <a:ext cx="165100" cy="1320800"/>
        </a:xfrm>
        <a:prstGeom prst="rightBrace">
          <a:avLst/>
        </a:prstGeom>
        <a:ln w="3810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781050</xdr:colOff>
      <xdr:row>0</xdr:row>
      <xdr:rowOff>330200</xdr:rowOff>
    </xdr:from>
    <xdr:to>
      <xdr:col>5</xdr:col>
      <xdr:colOff>889000</xdr:colOff>
      <xdr:row>4</xdr:row>
      <xdr:rowOff>196850</xdr:rowOff>
    </xdr:to>
    <xdr:sp macro="" textlink="">
      <xdr:nvSpPr>
        <xdr:cNvPr id="3" name="Pfeil: nach links gekrümmt 2">
          <a:extLst>
            <a:ext uri="{FF2B5EF4-FFF2-40B4-BE49-F238E27FC236}">
              <a16:creationId xmlns:a16="http://schemas.microsoft.com/office/drawing/2014/main" id="{6927DA64-86CB-AF8C-C16A-54B0F730D697}"/>
            </a:ext>
          </a:extLst>
        </xdr:cNvPr>
        <xdr:cNvSpPr/>
      </xdr:nvSpPr>
      <xdr:spPr>
        <a:xfrm flipV="1">
          <a:off x="9093200" y="330200"/>
          <a:ext cx="908050" cy="1092200"/>
        </a:xfrm>
        <a:prstGeom prst="curvedLeftArrow">
          <a:avLst>
            <a:gd name="adj1" fmla="val 10415"/>
            <a:gd name="adj2" fmla="val 50000"/>
            <a:gd name="adj3" fmla="val 39685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482600</xdr:colOff>
      <xdr:row>9</xdr:row>
      <xdr:rowOff>38100</xdr:rowOff>
    </xdr:from>
    <xdr:to>
      <xdr:col>4</xdr:col>
      <xdr:colOff>647700</xdr:colOff>
      <xdr:row>10</xdr:row>
      <xdr:rowOff>261937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8F969189-E7D8-4166-ACF1-69A1B5A27E59}"/>
            </a:ext>
          </a:extLst>
        </xdr:cNvPr>
        <xdr:cNvSpPr/>
      </xdr:nvSpPr>
      <xdr:spPr>
        <a:xfrm>
          <a:off x="8797131" y="2590006"/>
          <a:ext cx="165100" cy="489744"/>
        </a:xfrm>
        <a:prstGeom prst="rightBrace">
          <a:avLst/>
        </a:prstGeom>
        <a:ln w="38100">
          <a:solidFill>
            <a:srgbClr val="00B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</xdr:col>
      <xdr:colOff>32544</xdr:colOff>
      <xdr:row>7</xdr:row>
      <xdr:rowOff>265905</xdr:rowOff>
    </xdr:from>
    <xdr:to>
      <xdr:col>5</xdr:col>
      <xdr:colOff>942182</xdr:colOff>
      <xdr:row>10</xdr:row>
      <xdr:rowOff>73817</xdr:rowOff>
    </xdr:to>
    <xdr:sp macro="" textlink="">
      <xdr:nvSpPr>
        <xdr:cNvPr id="5" name="Pfeil: nach links gekrümmt 4">
          <a:extLst>
            <a:ext uri="{FF2B5EF4-FFF2-40B4-BE49-F238E27FC236}">
              <a16:creationId xmlns:a16="http://schemas.microsoft.com/office/drawing/2014/main" id="{6669A9AF-2623-4734-9CEB-7733561E0D97}"/>
            </a:ext>
          </a:extLst>
        </xdr:cNvPr>
        <xdr:cNvSpPr/>
      </xdr:nvSpPr>
      <xdr:spPr>
        <a:xfrm flipV="1">
          <a:off x="9148763" y="2285999"/>
          <a:ext cx="909638" cy="605631"/>
        </a:xfrm>
        <a:prstGeom prst="curvedLeftArrow">
          <a:avLst>
            <a:gd name="adj1" fmla="val 10415"/>
            <a:gd name="adj2" fmla="val 50000"/>
            <a:gd name="adj3" fmla="val 39685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1753577</xdr:colOff>
      <xdr:row>15</xdr:row>
      <xdr:rowOff>434731</xdr:rowOff>
    </xdr:from>
    <xdr:to>
      <xdr:col>5</xdr:col>
      <xdr:colOff>1753577</xdr:colOff>
      <xdr:row>17</xdr:row>
      <xdr:rowOff>185615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8B60C45D-8CE4-0FE6-8A63-2F80BCB6CA61}"/>
            </a:ext>
          </a:extLst>
        </xdr:cNvPr>
        <xdr:cNvCxnSpPr/>
      </xdr:nvCxnSpPr>
      <xdr:spPr>
        <a:xfrm flipV="1">
          <a:off x="10863385" y="4620846"/>
          <a:ext cx="0" cy="459154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2125785</xdr:colOff>
      <xdr:row>15</xdr:row>
      <xdr:rowOff>421055</xdr:rowOff>
    </xdr:from>
    <xdr:to>
      <xdr:col>5</xdr:col>
      <xdr:colOff>2125785</xdr:colOff>
      <xdr:row>17</xdr:row>
      <xdr:rowOff>171939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83948CB3-9132-4453-958E-924CCEEB2F48}"/>
            </a:ext>
          </a:extLst>
        </xdr:cNvPr>
        <xdr:cNvCxnSpPr/>
      </xdr:nvCxnSpPr>
      <xdr:spPr>
        <a:xfrm flipV="1">
          <a:off x="11235593" y="4607170"/>
          <a:ext cx="0" cy="459154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591039</xdr:colOff>
      <xdr:row>17</xdr:row>
      <xdr:rowOff>190500</xdr:rowOff>
    </xdr:from>
    <xdr:ext cx="1279769" cy="890821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FC90C94-74F9-73E3-6636-1F2AEC62257B}"/>
            </a:ext>
          </a:extLst>
        </xdr:cNvPr>
        <xdr:cNvSpPr txBox="1"/>
      </xdr:nvSpPr>
      <xdr:spPr>
        <a:xfrm>
          <a:off x="9700847" y="5084885"/>
          <a:ext cx="1279769" cy="890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de-CH" sz="1100" b="1"/>
            <a:t>Strichpunkt </a:t>
          </a:r>
          <a:r>
            <a:rPr lang="de-CH" sz="1800" b="1"/>
            <a:t>;</a:t>
          </a:r>
        </a:p>
        <a:p>
          <a:pPr algn="ctr"/>
          <a:r>
            <a:rPr lang="de-CH" sz="1100"/>
            <a:t>um</a:t>
          </a:r>
          <a:r>
            <a:rPr lang="de-CH" sz="1100" baseline="0"/>
            <a:t> Bereiche bzw. Argumente zu trennen</a:t>
          </a:r>
          <a:endParaRPr lang="de-CH" sz="1100"/>
        </a:p>
      </xdr:txBody>
    </xdr:sp>
    <xdr:clientData/>
  </xdr:oneCellAnchor>
  <xdr:oneCellAnchor>
    <xdr:from>
      <xdr:col>5</xdr:col>
      <xdr:colOff>2008554</xdr:colOff>
      <xdr:row>17</xdr:row>
      <xdr:rowOff>211015</xdr:rowOff>
    </xdr:from>
    <xdr:ext cx="1279769" cy="546368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77F5FEE-8F54-477C-BDCD-D061617314C3}"/>
            </a:ext>
          </a:extLst>
        </xdr:cNvPr>
        <xdr:cNvSpPr txBox="1"/>
      </xdr:nvSpPr>
      <xdr:spPr>
        <a:xfrm>
          <a:off x="11118362" y="5105400"/>
          <a:ext cx="1279769" cy="5463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CH" sz="1800" b="1"/>
            <a:t>: </a:t>
          </a:r>
          <a:r>
            <a:rPr lang="de-CH" sz="1100" b="1"/>
            <a:t>Doppelpunkt</a:t>
          </a:r>
        </a:p>
        <a:p>
          <a:pPr algn="ctr"/>
          <a:r>
            <a:rPr lang="de-CH" sz="1100"/>
            <a:t>bedeutet «</a:t>
          </a:r>
          <a:r>
            <a:rPr lang="de-CH" sz="1100" b="1"/>
            <a:t>bis</a:t>
          </a:r>
          <a:r>
            <a:rPr lang="de-CH" sz="1100"/>
            <a:t>»</a:t>
          </a:r>
        </a:p>
      </xdr:txBody>
    </xdr:sp>
    <xdr:clientData/>
  </xdr:oneCellAnchor>
  <xdr:oneCellAnchor>
    <xdr:from>
      <xdr:col>5</xdr:col>
      <xdr:colOff>932961</xdr:colOff>
      <xdr:row>2</xdr:row>
      <xdr:rowOff>122117</xdr:rowOff>
    </xdr:from>
    <xdr:ext cx="1279769" cy="264560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5F45735-26F0-45FF-8A4A-5F4190CD7842}"/>
            </a:ext>
          </a:extLst>
        </xdr:cNvPr>
        <xdr:cNvSpPr txBox="1"/>
      </xdr:nvSpPr>
      <xdr:spPr>
        <a:xfrm>
          <a:off x="10042769" y="815732"/>
          <a:ext cx="12797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CH" sz="1100" b="1"/>
            <a:t>summieren</a:t>
          </a:r>
          <a:endParaRPr lang="de-CH" sz="1100"/>
        </a:p>
      </xdr:txBody>
    </xdr:sp>
    <xdr:clientData/>
  </xdr:oneCellAnchor>
  <xdr:oneCellAnchor>
    <xdr:from>
      <xdr:col>5</xdr:col>
      <xdr:colOff>997438</xdr:colOff>
      <xdr:row>8</xdr:row>
      <xdr:rowOff>215902</xdr:rowOff>
    </xdr:from>
    <xdr:ext cx="1279769" cy="264560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995242B-B513-4FE9-BA98-876879E9585C}"/>
            </a:ext>
          </a:extLst>
        </xdr:cNvPr>
        <xdr:cNvSpPr txBox="1"/>
      </xdr:nvSpPr>
      <xdr:spPr>
        <a:xfrm>
          <a:off x="10107246" y="2521440"/>
          <a:ext cx="12797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CH" sz="1100" b="1"/>
            <a:t>summieren</a:t>
          </a:r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ADDF-6E59-4ACC-BCE9-7B1D12FEDDF8}">
  <dimension ref="A1:P18"/>
  <sheetViews>
    <sheetView tabSelected="1" zoomScale="160" zoomScaleNormal="160" workbookViewId="0">
      <selection activeCell="B2" sqref="B2"/>
    </sheetView>
  </sheetViews>
  <sheetFormatPr baseColWidth="10" defaultColWidth="11.453125" defaultRowHeight="21" x14ac:dyDescent="0.35"/>
  <cols>
    <col min="1" max="1" width="56.81640625" style="3" bestFit="1" customWidth="1"/>
    <col min="2" max="4" width="20.7265625" style="3" customWidth="1"/>
    <col min="5" max="5" width="11.453125" style="3"/>
    <col min="6" max="6" width="50.7265625" style="18" customWidth="1"/>
    <col min="7" max="9" width="21" style="18" customWidth="1"/>
    <col min="10" max="13" width="11.453125" style="3"/>
    <col min="14" max="16" width="12.6328125" style="3" hidden="1" customWidth="1"/>
    <col min="17" max="16384" width="11.453125" style="3"/>
  </cols>
  <sheetData>
    <row r="1" spans="1:16" ht="33.5" x14ac:dyDescent="0.35">
      <c r="A1" s="1" t="s">
        <v>0</v>
      </c>
      <c r="B1" s="2">
        <v>2000</v>
      </c>
      <c r="C1" s="2">
        <v>2017</v>
      </c>
      <c r="D1" s="2">
        <v>2018</v>
      </c>
    </row>
    <row r="2" spans="1:16" x14ac:dyDescent="0.35">
      <c r="A2" s="5" t="s">
        <v>0</v>
      </c>
      <c r="B2" s="22"/>
      <c r="C2" s="22"/>
      <c r="D2" s="22"/>
      <c r="G2" s="19" t="str">
        <f>IF(B2="","",IF(B2=N2,"richtig","das stimmt noch nicht"))</f>
        <v/>
      </c>
      <c r="H2" s="19" t="str">
        <f>IF(C2="","",IF(C2=O2,"richtig","das stimmt noch nicht"))</f>
        <v/>
      </c>
      <c r="I2" s="19" t="str">
        <f>IF(D2="","",IF(D2=P2,"richtig","das stimmt noch nicht"))</f>
        <v/>
      </c>
      <c r="N2" s="4">
        <f>SUM(B3:B7)</f>
        <v>3545247</v>
      </c>
      <c r="O2" s="4">
        <f>SUM(C3:C7)</f>
        <v>4570823</v>
      </c>
      <c r="P2" s="4">
        <f>SUM(D3:D7)</f>
        <v>4602688</v>
      </c>
    </row>
    <row r="3" spans="1:16" x14ac:dyDescent="0.35">
      <c r="A3" s="6" t="s">
        <v>10</v>
      </c>
      <c r="B3" s="7">
        <v>3402309</v>
      </c>
      <c r="C3" s="7">
        <v>3127023</v>
      </c>
      <c r="D3" s="7">
        <v>3114726</v>
      </c>
    </row>
    <row r="4" spans="1:16" x14ac:dyDescent="0.35">
      <c r="A4" s="6" t="s">
        <v>11</v>
      </c>
      <c r="B4" s="7">
        <v>141863</v>
      </c>
      <c r="C4" s="7">
        <v>1346938</v>
      </c>
      <c r="D4" s="7">
        <v>1374246</v>
      </c>
    </row>
    <row r="5" spans="1:16" x14ac:dyDescent="0.35">
      <c r="A5" s="6" t="s">
        <v>12</v>
      </c>
      <c r="B5" s="7">
        <v>0</v>
      </c>
      <c r="C5" s="7">
        <v>67661</v>
      </c>
      <c r="D5" s="7">
        <v>79737</v>
      </c>
    </row>
    <row r="6" spans="1:16" x14ac:dyDescent="0.35">
      <c r="A6" s="6" t="s">
        <v>13</v>
      </c>
      <c r="B6" s="7">
        <v>754</v>
      </c>
      <c r="C6" s="7">
        <v>14539</v>
      </c>
      <c r="D6" s="7">
        <v>19181</v>
      </c>
    </row>
    <row r="7" spans="1:16" x14ac:dyDescent="0.35">
      <c r="A7" s="6" t="s">
        <v>9</v>
      </c>
      <c r="B7" s="7">
        <v>321</v>
      </c>
      <c r="C7" s="7">
        <v>14662</v>
      </c>
      <c r="D7" s="7">
        <v>14798</v>
      </c>
    </row>
    <row r="8" spans="1:16" x14ac:dyDescent="0.35">
      <c r="A8" s="8" t="s">
        <v>1</v>
      </c>
      <c r="B8" s="9">
        <v>40260</v>
      </c>
      <c r="C8" s="9">
        <v>73814</v>
      </c>
      <c r="D8" s="9">
        <v>77985</v>
      </c>
    </row>
    <row r="9" spans="1:16" x14ac:dyDescent="0.35">
      <c r="A9" s="14" t="s">
        <v>2</v>
      </c>
      <c r="B9" s="17"/>
      <c r="C9" s="17"/>
      <c r="D9" s="17"/>
      <c r="G9" s="19" t="str">
        <f t="shared" ref="G9:H9" si="0">IF(B9="","",IF(B9=N9,"richtig","das stimmt noch nicht"))</f>
        <v/>
      </c>
      <c r="H9" s="19" t="str">
        <f t="shared" si="0"/>
        <v/>
      </c>
      <c r="I9" s="19" t="str">
        <f t="shared" ref="I9" si="1">IF(D9="","",IF(D9=P9,"richtig","das stimmt noch nicht"))</f>
        <v/>
      </c>
      <c r="N9" s="4">
        <f>SUM(B10:B11)</f>
        <v>278518</v>
      </c>
      <c r="O9" s="4">
        <f>SUM(C10:C11)</f>
        <v>416501</v>
      </c>
      <c r="P9" s="4">
        <f>SUM(D10:D11)</f>
        <v>428808</v>
      </c>
    </row>
    <row r="10" spans="1:16" x14ac:dyDescent="0.35">
      <c r="A10" s="15" t="s">
        <v>3</v>
      </c>
      <c r="B10" s="16">
        <v>229339</v>
      </c>
      <c r="C10" s="16">
        <v>364587</v>
      </c>
      <c r="D10" s="16">
        <v>376227</v>
      </c>
    </row>
    <row r="11" spans="1:16" x14ac:dyDescent="0.35">
      <c r="A11" s="15" t="s">
        <v>4</v>
      </c>
      <c r="B11" s="16">
        <v>49179</v>
      </c>
      <c r="C11" s="16">
        <v>51914</v>
      </c>
      <c r="D11" s="16">
        <v>52581</v>
      </c>
    </row>
    <row r="12" spans="1:16" x14ac:dyDescent="0.35">
      <c r="A12" s="10" t="s">
        <v>5</v>
      </c>
      <c r="B12" s="11">
        <v>177963</v>
      </c>
      <c r="C12" s="11">
        <v>192858</v>
      </c>
      <c r="D12" s="11">
        <v>193283</v>
      </c>
    </row>
    <row r="13" spans="1:16" x14ac:dyDescent="0.35">
      <c r="A13" s="10" t="s">
        <v>6</v>
      </c>
      <c r="B13" s="11">
        <v>48949</v>
      </c>
      <c r="C13" s="11">
        <v>70113</v>
      </c>
      <c r="D13" s="11">
        <v>71683</v>
      </c>
    </row>
    <row r="14" spans="1:16" x14ac:dyDescent="0.35">
      <c r="A14" s="10" t="s">
        <v>7</v>
      </c>
      <c r="B14" s="11">
        <v>493781</v>
      </c>
      <c r="C14" s="11">
        <v>729149</v>
      </c>
      <c r="D14" s="11">
        <v>739344</v>
      </c>
    </row>
    <row r="15" spans="1:16" x14ac:dyDescent="0.35">
      <c r="A15" s="10" t="s">
        <v>8</v>
      </c>
      <c r="B15" s="11">
        <v>218932</v>
      </c>
      <c r="C15" s="11">
        <v>187870</v>
      </c>
      <c r="D15" s="11">
        <v>201267</v>
      </c>
    </row>
    <row r="16" spans="1:16" ht="34.5" customHeight="1" x14ac:dyDescent="0.35">
      <c r="A16" s="12" t="s">
        <v>14</v>
      </c>
      <c r="B16" s="13"/>
      <c r="C16" s="13"/>
      <c r="D16" s="13"/>
      <c r="F16" s="21" t="s">
        <v>15</v>
      </c>
      <c r="G16" s="19" t="str">
        <f t="shared" ref="G16:H16" si="2">IF(B16="","",IF(B16=N16,"richtig","das stimmt noch nicht"))</f>
        <v/>
      </c>
      <c r="H16" s="19" t="str">
        <f t="shared" ref="H16" si="3">IF(C16="","",IF(C16=O16,"richtig","das stimmt noch nicht"))</f>
        <v/>
      </c>
      <c r="I16" s="19" t="str">
        <f t="shared" ref="I16" si="4">IF(D16="","",IF(D16=P16,"richtig","das stimmt noch nicht"))</f>
        <v/>
      </c>
      <c r="N16" s="4">
        <f>SUM(B3:B8,B10:B15)</f>
        <v>4803650</v>
      </c>
      <c r="O16" s="4">
        <f t="shared" ref="O16:P16" si="5">SUM(C3:C8,C10:C15)</f>
        <v>6241128</v>
      </c>
      <c r="P16" s="4">
        <f t="shared" si="5"/>
        <v>6315058</v>
      </c>
    </row>
    <row r="17" spans="2:4" x14ac:dyDescent="0.35">
      <c r="B17" s="20"/>
      <c r="C17" s="20"/>
      <c r="D17" s="20"/>
    </row>
    <row r="18" spans="2:4" x14ac:dyDescent="0.35">
      <c r="B18" s="4"/>
      <c r="C18" s="4"/>
      <c r="D18" s="4"/>
    </row>
  </sheetData>
  <conditionalFormatting sqref="G2:I2">
    <cfRule type="containsText" dxfId="7" priority="5" operator="containsText" text="nicht">
      <formula>NOT(ISERROR(SEARCH("nicht",G2)))</formula>
    </cfRule>
    <cfRule type="containsText" dxfId="6" priority="6" operator="containsText" text="richtig">
      <formula>NOT(ISERROR(SEARCH("richtig",G2)))</formula>
    </cfRule>
  </conditionalFormatting>
  <conditionalFormatting sqref="G9:I9">
    <cfRule type="containsText" dxfId="5" priority="3" operator="containsText" text="nicht">
      <formula>NOT(ISERROR(SEARCH("nicht",G9)))</formula>
    </cfRule>
    <cfRule type="containsText" dxfId="4" priority="4" operator="containsText" text="richtig">
      <formula>NOT(ISERROR(SEARCH("richtig",G9)))</formula>
    </cfRule>
  </conditionalFormatting>
  <conditionalFormatting sqref="F16:I16">
    <cfRule type="containsText" dxfId="3" priority="1" operator="containsText" text="nicht">
      <formula>NOT(ISERROR(SEARCH("nicht",F16)))</formula>
    </cfRule>
    <cfRule type="containsText" dxfId="2" priority="2" operator="containsText" text="richtig">
      <formula>NOT(ISERROR(SEARCH("richtig",F16)))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A624-6D60-484A-9074-18C307E689F7}">
  <dimension ref="A1:N2"/>
  <sheetViews>
    <sheetView workbookViewId="0">
      <selection activeCell="E2" sqref="E2"/>
    </sheetView>
  </sheetViews>
  <sheetFormatPr baseColWidth="10" defaultRowHeight="14.5" x14ac:dyDescent="0.35"/>
  <cols>
    <col min="1" max="1" width="32.54296875" bestFit="1" customWidth="1"/>
    <col min="2" max="4" width="17.453125" customWidth="1"/>
    <col min="5" max="5" width="33.1796875" customWidth="1"/>
    <col min="14" max="14" width="0" hidden="1" customWidth="1"/>
  </cols>
  <sheetData>
    <row r="1" spans="1:14" ht="33.5" x14ac:dyDescent="0.35">
      <c r="A1" s="1" t="s">
        <v>0</v>
      </c>
      <c r="B1" s="2">
        <v>2000</v>
      </c>
      <c r="C1" s="2">
        <v>2017</v>
      </c>
      <c r="D1" s="2">
        <v>2018</v>
      </c>
      <c r="E1" s="25" t="s">
        <v>16</v>
      </c>
    </row>
    <row r="2" spans="1:14" ht="47.5" customHeight="1" x14ac:dyDescent="0.35">
      <c r="A2" s="12" t="s">
        <v>14</v>
      </c>
      <c r="B2" s="13">
        <f>SUM(Personenwagen!B3:B8,Personenwagen!B10:B15)</f>
        <v>4803650</v>
      </c>
      <c r="C2" s="13">
        <f>SUM(Personenwagen!C3:C8,Personenwagen!C10:C15)</f>
        <v>6241128</v>
      </c>
      <c r="D2" s="13">
        <f>SUM(Personenwagen!D3:D8,Personenwagen!D10:D15)</f>
        <v>6315058</v>
      </c>
      <c r="E2" s="24"/>
      <c r="H2" s="19" t="str">
        <f>IF(E2="","",IF(E2=N2,"richtig","das stimmt noch nicht"))</f>
        <v/>
      </c>
      <c r="N2" s="23">
        <f>AVERAGE(B2:D2)</f>
        <v>5786612</v>
      </c>
    </row>
  </sheetData>
  <conditionalFormatting sqref="H2">
    <cfRule type="containsText" dxfId="1" priority="1" operator="containsText" text="nicht">
      <formula>NOT(ISERROR(SEARCH("nicht",H2)))</formula>
    </cfRule>
    <cfRule type="containsText" dxfId="0" priority="2" operator="containsText" text="richtig">
      <formula>NOT(ISERROR(SEARCH("richtig",H2)))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Personenwagen</vt:lpstr>
      <vt:lpstr>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Jürg Lippuner</cp:lastModifiedBy>
  <dcterms:created xsi:type="dcterms:W3CDTF">2020-01-04T08:49:48Z</dcterms:created>
  <dcterms:modified xsi:type="dcterms:W3CDTF">2022-11-21T12:20:11Z</dcterms:modified>
</cp:coreProperties>
</file>