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7EFB35F8-8EF8-4D91-8330-F2488B58B5C0}" xr6:coauthVersionLast="47" xr6:coauthVersionMax="47" xr10:uidLastSave="{00000000-0000-0000-0000-000000000000}"/>
  <bookViews>
    <workbookView xWindow="-96" yWindow="-96" windowWidth="23232" windowHeight="12552" xr2:uid="{E9AB2F9B-F971-4AAA-B683-93D018533F26}"/>
  </bookViews>
  <sheets>
    <sheet name="Bewertungsblatt" sheetId="3" r:id="rId1"/>
    <sheet name="Referenz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3" l="1"/>
  <c r="D36" i="3"/>
  <c r="B36" i="3"/>
  <c r="I3" i="2" l="1" a="1"/>
  <c r="I3" i="2" s="1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16" i="2"/>
  <c r="D28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<sst xmlns="http://schemas.openxmlformats.org/spreadsheetml/2006/main" count="440" uniqueCount="298">
  <si>
    <t>Bewertung</t>
  </si>
  <si>
    <t>Klasse</t>
  </si>
  <si>
    <t>Nachname Vorname</t>
  </si>
  <si>
    <t>KLF23c</t>
  </si>
  <si>
    <t>Was</t>
  </si>
  <si>
    <t>Punkte
maximal</t>
  </si>
  <si>
    <t>Punkte
erreicht</t>
  </si>
  <si>
    <t>Begründung</t>
  </si>
  <si>
    <t>Rechtschreibung und Grammatik</t>
  </si>
  <si>
    <t>Ergebnis</t>
  </si>
  <si>
    <t>Klassen</t>
  </si>
  <si>
    <t>Nachname</t>
  </si>
  <si>
    <t>Vorname</t>
  </si>
  <si>
    <t>vollständig</t>
  </si>
  <si>
    <t>BMWL23a</t>
  </si>
  <si>
    <t>Araujo Rodrigues</t>
  </si>
  <si>
    <t>Lara Miguel</t>
  </si>
  <si>
    <t>Filter vom ersten Blatt</t>
  </si>
  <si>
    <t>KLF23a</t>
  </si>
  <si>
    <t>Büchel</t>
  </si>
  <si>
    <t>Jonas Fabian</t>
  </si>
  <si>
    <t>KLF23b</t>
  </si>
  <si>
    <t>Ismaili</t>
  </si>
  <si>
    <t>Qëndresa</t>
  </si>
  <si>
    <t>Jahiji</t>
  </si>
  <si>
    <t>Yllka</t>
  </si>
  <si>
    <t>KLF23d</t>
  </si>
  <si>
    <t>Kindle</t>
  </si>
  <si>
    <t>KLF23e</t>
  </si>
  <si>
    <t>Kwolek</t>
  </si>
  <si>
    <t>Oktawia</t>
  </si>
  <si>
    <t>KLF23f</t>
  </si>
  <si>
    <t>Lisi</t>
  </si>
  <si>
    <t>Vanessa</t>
  </si>
  <si>
    <t>Lutz</t>
  </si>
  <si>
    <t>Lea</t>
  </si>
  <si>
    <t>Oehri</t>
  </si>
  <si>
    <t>Jana</t>
  </si>
  <si>
    <t>Tanner</t>
  </si>
  <si>
    <t>Marion Nicola</t>
  </si>
  <si>
    <t>Uehli</t>
  </si>
  <si>
    <t>Beat</t>
  </si>
  <si>
    <t>Vetsch</t>
  </si>
  <si>
    <t>Lia</t>
  </si>
  <si>
    <t>Nevio Andrin</t>
  </si>
  <si>
    <t>Zimmermann</t>
  </si>
  <si>
    <t>Michel Samuel</t>
  </si>
  <si>
    <t>Bajric</t>
  </si>
  <si>
    <t>Ajla</t>
  </si>
  <si>
    <t>Dettwiler</t>
  </si>
  <si>
    <t>Fabienne</t>
  </si>
  <si>
    <t>Dürr</t>
  </si>
  <si>
    <t>Lea Margrith</t>
  </si>
  <si>
    <t>Eggenberger</t>
  </si>
  <si>
    <t>Yannick Pascal</t>
  </si>
  <si>
    <t>Famlonga</t>
  </si>
  <si>
    <t>Valerio Elia</t>
  </si>
  <si>
    <t>Hiseni</t>
  </si>
  <si>
    <t>Ardonita</t>
  </si>
  <si>
    <t>Karakoc</t>
  </si>
  <si>
    <t>Dicle</t>
  </si>
  <si>
    <t>Dina-Josephina</t>
  </si>
  <si>
    <t>Kopp</t>
  </si>
  <si>
    <t>Alexander</t>
  </si>
  <si>
    <t>Laudenbach</t>
  </si>
  <si>
    <t>Mia</t>
  </si>
  <si>
    <t>Lenherr</t>
  </si>
  <si>
    <t>Clara</t>
  </si>
  <si>
    <t>Mehuka</t>
  </si>
  <si>
    <t>Rialda</t>
  </si>
  <si>
    <t>Mwakanzal</t>
  </si>
  <si>
    <t>Raissa Wanga</t>
  </si>
  <si>
    <t>Oberparleiter</t>
  </si>
  <si>
    <t>Luis</t>
  </si>
  <si>
    <t>Rustemi</t>
  </si>
  <si>
    <t>Mevlide</t>
  </si>
  <si>
    <t>Schädler</t>
  </si>
  <si>
    <t>Jasmin Theresia</t>
  </si>
  <si>
    <t>Scherrer</t>
  </si>
  <si>
    <t>Lea Nafuna</t>
  </si>
  <si>
    <t>Sprecher</t>
  </si>
  <si>
    <t>Lara Noelia</t>
  </si>
  <si>
    <t>Sprenger</t>
  </si>
  <si>
    <t>Sandro</t>
  </si>
  <si>
    <t>Steiger</t>
  </si>
  <si>
    <t>Ramon</t>
  </si>
  <si>
    <t>Yildiz</t>
  </si>
  <si>
    <t>Ebuzer</t>
  </si>
  <si>
    <t>Bigger</t>
  </si>
  <si>
    <t>Sanara</t>
  </si>
  <si>
    <t>Chiaberto</t>
  </si>
  <si>
    <t>Alessandra</t>
  </si>
  <si>
    <t>Dobes</t>
  </si>
  <si>
    <t>Melissa</t>
  </si>
  <si>
    <t>Dold</t>
  </si>
  <si>
    <t>Hannah Michelle</t>
  </si>
  <si>
    <t>Eberle</t>
  </si>
  <si>
    <t>Lara Maria</t>
  </si>
  <si>
    <t>Fischli</t>
  </si>
  <si>
    <t>Gatic</t>
  </si>
  <si>
    <t>Nikola</t>
  </si>
  <si>
    <t>Huber</t>
  </si>
  <si>
    <t>Gina Lea</t>
  </si>
  <si>
    <t>Isufi</t>
  </si>
  <si>
    <t>Aldin</t>
  </si>
  <si>
    <t>Kraft</t>
  </si>
  <si>
    <t>Thierry</t>
  </si>
  <si>
    <t>Marxer</t>
  </si>
  <si>
    <t>Noah Simone</t>
  </si>
  <si>
    <t>Matiscsák</t>
  </si>
  <si>
    <t>Korinna Zoé</t>
  </si>
  <si>
    <t>Nuredini</t>
  </si>
  <si>
    <t>Lorisa</t>
  </si>
  <si>
    <t>Sanzo</t>
  </si>
  <si>
    <t>Quentin Zacharias Maria</t>
  </si>
  <si>
    <t>Schustereit</t>
  </si>
  <si>
    <t>Andreas Rafael</t>
  </si>
  <si>
    <t>Melanie</t>
  </si>
  <si>
    <t>Zymeri</t>
  </si>
  <si>
    <t>Liris</t>
  </si>
  <si>
    <t>Akbas</t>
  </si>
  <si>
    <t>Elif Deniz</t>
  </si>
  <si>
    <t>Badalli</t>
  </si>
  <si>
    <t>Denisa</t>
  </si>
  <si>
    <t>Beck</t>
  </si>
  <si>
    <t>Johanyi</t>
  </si>
  <si>
    <t>Bigliel</t>
  </si>
  <si>
    <t>Fynn</t>
  </si>
  <si>
    <t>Corrado</t>
  </si>
  <si>
    <t>Giada</t>
  </si>
  <si>
    <t>Costa</t>
  </si>
  <si>
    <t>Emily</t>
  </si>
  <si>
    <t>Fuchs</t>
  </si>
  <si>
    <t>Karina Désirée</t>
  </si>
  <si>
    <t>Gärtner</t>
  </si>
  <si>
    <t>Simon Tobias</t>
  </si>
  <si>
    <t>Kieber</t>
  </si>
  <si>
    <t>Selina Elea</t>
  </si>
  <si>
    <t>Lins</t>
  </si>
  <si>
    <t>Manuel</t>
  </si>
  <si>
    <t>Madzarevic</t>
  </si>
  <si>
    <t>Marina</t>
  </si>
  <si>
    <t>Mateo</t>
  </si>
  <si>
    <t>Alysha Esmeralda</t>
  </si>
  <si>
    <t>Nico</t>
  </si>
  <si>
    <t>Ponik</t>
  </si>
  <si>
    <t>Beisa</t>
  </si>
  <si>
    <t>Rodrigues dos Santos</t>
  </si>
  <si>
    <t>Lucas</t>
  </si>
  <si>
    <t>Sharifi</t>
  </si>
  <si>
    <t>Miruais</t>
  </si>
  <si>
    <t>Lorent</t>
  </si>
  <si>
    <t>Aljiji</t>
  </si>
  <si>
    <t>Eljona</t>
  </si>
  <si>
    <t>Babic</t>
  </si>
  <si>
    <t>Tina</t>
  </si>
  <si>
    <t>Botonjic</t>
  </si>
  <si>
    <t>Ena</t>
  </si>
  <si>
    <t>Carle</t>
  </si>
  <si>
    <t>Cassandra Sereina</t>
  </si>
  <si>
    <t>Fetahi</t>
  </si>
  <si>
    <t>Ben</t>
  </si>
  <si>
    <t>George Kinstan</t>
  </si>
  <si>
    <t>Rosika</t>
  </si>
  <si>
    <t>Good</t>
  </si>
  <si>
    <t>Alena Louise</t>
  </si>
  <si>
    <t>Kamm</t>
  </si>
  <si>
    <t>Nils Marc</t>
  </si>
  <si>
    <t>Roman</t>
  </si>
  <si>
    <t>Raduha</t>
  </si>
  <si>
    <t>Zala</t>
  </si>
  <si>
    <t>Shahini</t>
  </si>
  <si>
    <t>Gilta</t>
  </si>
  <si>
    <t>Sulejmani</t>
  </si>
  <si>
    <t>Rona</t>
  </si>
  <si>
    <t>Walser</t>
  </si>
  <si>
    <t>Emma</t>
  </si>
  <si>
    <t>Widmer</t>
  </si>
  <si>
    <t>Anastasia</t>
  </si>
  <si>
    <t>Zumbühl</t>
  </si>
  <si>
    <t>Larissa</t>
  </si>
  <si>
    <t>Ackermann</t>
  </si>
  <si>
    <t>Neria</t>
  </si>
  <si>
    <t>Sinah Anna</t>
  </si>
  <si>
    <t>Al-Tayyeb</t>
  </si>
  <si>
    <t>Nuwairah</t>
  </si>
  <si>
    <t>Bajrektarevic</t>
  </si>
  <si>
    <t>Nedim</t>
  </si>
  <si>
    <t>Beeler</t>
  </si>
  <si>
    <t>Nina Silvia</t>
  </si>
  <si>
    <t>Berisha</t>
  </si>
  <si>
    <t>Sumeja</t>
  </si>
  <si>
    <t>Cecchini</t>
  </si>
  <si>
    <t>Pierluigi</t>
  </si>
  <si>
    <t>Dolf</t>
  </si>
  <si>
    <t>Michelle</t>
  </si>
  <si>
    <t>Gadient</t>
  </si>
  <si>
    <t>Lorena</t>
  </si>
  <si>
    <t>Hobi</t>
  </si>
  <si>
    <t>Carla</t>
  </si>
  <si>
    <t>Kalberer</t>
  </si>
  <si>
    <t>Flurin Enea</t>
  </si>
  <si>
    <t>Kühnis</t>
  </si>
  <si>
    <t>Milena</t>
  </si>
  <si>
    <t>Kurath</t>
  </si>
  <si>
    <t>Selina</t>
  </si>
  <si>
    <t>Lüchinger</t>
  </si>
  <si>
    <t>Elina</t>
  </si>
  <si>
    <t>Nuhiji</t>
  </si>
  <si>
    <t>Blerta</t>
  </si>
  <si>
    <t>Roth</t>
  </si>
  <si>
    <t>Sven</t>
  </si>
  <si>
    <t>Salaji</t>
  </si>
  <si>
    <t>Alejna</t>
  </si>
  <si>
    <t>Bajrami</t>
  </si>
  <si>
    <t>Elijana</t>
  </si>
  <si>
    <t>Balan</t>
  </si>
  <si>
    <t>Markus</t>
  </si>
  <si>
    <t>Ryan Louis</t>
  </si>
  <si>
    <t>Bellisario</t>
  </si>
  <si>
    <t>Giuseppe</t>
  </si>
  <si>
    <t>Carrillo Soneira</t>
  </si>
  <si>
    <t>Fatima</t>
  </si>
  <si>
    <t>Frick</t>
  </si>
  <si>
    <t>Nicolas</t>
  </si>
  <si>
    <t>Hassen</t>
  </si>
  <si>
    <t>Nawres</t>
  </si>
  <si>
    <t>Hoop</t>
  </si>
  <si>
    <t>Luana Maria</t>
  </si>
  <si>
    <t>Huser</t>
  </si>
  <si>
    <t>Melina</t>
  </si>
  <si>
    <t>Kalaimohan</t>
  </si>
  <si>
    <t>Valentina</t>
  </si>
  <si>
    <t>Kalajdžini</t>
  </si>
  <si>
    <t>Alis</t>
  </si>
  <si>
    <t>Leu</t>
  </si>
  <si>
    <t>Shanna</t>
  </si>
  <si>
    <t>Meier</t>
  </si>
  <si>
    <t>Maria Josephine</t>
  </si>
  <si>
    <t>Nguyen</t>
  </si>
  <si>
    <t>Jessica Quynh Hoa</t>
  </si>
  <si>
    <t>Nuhija</t>
  </si>
  <si>
    <t>Eliza</t>
  </si>
  <si>
    <t>Pedrazzini</t>
  </si>
  <si>
    <t>David</t>
  </si>
  <si>
    <t>Puopolo</t>
  </si>
  <si>
    <t>Amanda Aurora</t>
  </si>
  <si>
    <t>Ritter</t>
  </si>
  <si>
    <t>Nico Elia</t>
  </si>
  <si>
    <t>Senn</t>
  </si>
  <si>
    <t>Chiara</t>
  </si>
  <si>
    <t>Sljivar</t>
  </si>
  <si>
    <t>Emina</t>
  </si>
  <si>
    <t>Spano</t>
  </si>
  <si>
    <t>Ilaria Giuliana</t>
  </si>
  <si>
    <t>Tschütscher</t>
  </si>
  <si>
    <t>Eduard Balazs</t>
  </si>
  <si>
    <t>Vogel</t>
  </si>
  <si>
    <t>Julia Anne-Sophie</t>
  </si>
  <si>
    <t>Zeqiri</t>
  </si>
  <si>
    <t>Arion</t>
  </si>
  <si>
    <t>HKB E Lernfeld 3</t>
  </si>
  <si>
    <t>Lernpfad 3</t>
  </si>
  <si>
    <t>Abzüge</t>
  </si>
  <si>
    <t>Vor- und Nachteile</t>
  </si>
  <si>
    <t>Video</t>
  </si>
  <si>
    <t>Audio, im ganzen Video gut hörbar, Synchronität (auf Bild abgestimmt)</t>
  </si>
  <si>
    <t>Spannung über das ganze Video, Kreativität</t>
  </si>
  <si>
    <t>Portfolio</t>
  </si>
  <si>
    <t>Situationsbeschreibung, verständlich und nachvollziehbar</t>
  </si>
  <si>
    <t>Gefühle</t>
  </si>
  <si>
    <t>Gutes gesprochenes Deutsch</t>
  </si>
  <si>
    <t>Beurteilung, was ist gut und was schlecht gelungen</t>
  </si>
  <si>
    <t>Analyse, weshalb ist es gut bzw. schlecht gelungen</t>
  </si>
  <si>
    <t>Fazit, was gelernt</t>
  </si>
  <si>
    <t>Aktionsplan, was ein nächstes Mal gleich oder anders machen</t>
  </si>
  <si>
    <r>
      <rPr>
        <b/>
        <sz val="11"/>
        <color theme="1"/>
        <rFont val="Aptos Narrow"/>
        <family val="2"/>
        <scheme val="minor"/>
      </rPr>
      <t xml:space="preserve">Ausführliches Treatment zum Videoinhalt, </t>
    </r>
    <r>
      <rPr>
        <sz val="11"/>
        <color theme="1"/>
        <rFont val="Aptos Narrow"/>
        <family val="2"/>
        <scheme val="minor"/>
      </rPr>
      <t>gemäss Aufgabenstellung inkl. Titelseite</t>
    </r>
  </si>
  <si>
    <r>
      <rPr>
        <b/>
        <sz val="11"/>
        <rFont val="Aptos Narrow"/>
        <family val="2"/>
        <scheme val="minor"/>
      </rPr>
      <t xml:space="preserve">Vier korrekte Storyboard-Einträge </t>
    </r>
    <r>
      <rPr>
        <sz val="11"/>
        <rFont val="Aptos Narrow"/>
        <family val="2"/>
        <scheme val="minor"/>
      </rPr>
      <t xml:space="preserve">sind vorhanden und finden sich im Video wieder. (Ansprechend gezeichnet, alle Bestandteile eines Storyboards sind enthalten) </t>
    </r>
  </si>
  <si>
    <r>
      <rPr>
        <b/>
        <sz val="11"/>
        <color theme="1"/>
        <rFont val="Aptos Narrow"/>
        <family val="2"/>
        <scheme val="minor"/>
      </rPr>
      <t xml:space="preserve">Mind. 6 Texteinblendungen </t>
    </r>
    <r>
      <rPr>
        <sz val="11"/>
        <color theme="1"/>
        <rFont val="Aptos Narrow"/>
        <family val="2"/>
        <scheme val="minor"/>
      </rPr>
      <t>in guter Qualität, passender Grösse</t>
    </r>
  </si>
  <si>
    <r>
      <rPr>
        <b/>
        <sz val="11"/>
        <color theme="1"/>
        <rFont val="Aptos Narrow"/>
        <family val="2"/>
        <scheme val="minor"/>
      </rPr>
      <t>Qualität der Videosequenzen,</t>
    </r>
    <r>
      <rPr>
        <sz val="11"/>
        <color theme="1"/>
        <rFont val="Aptos Narrow"/>
        <family val="2"/>
        <scheme val="minor"/>
      </rPr>
      <t xml:space="preserve"> Belichtung, Schärfe, Kontrast, Ausrichtung, wackelfrei usw.</t>
    </r>
  </si>
  <si>
    <t>Video erstellen II (Produkt vorstellen)</t>
  </si>
  <si>
    <t>Näf</t>
  </si>
  <si>
    <t>Valeria</t>
  </si>
  <si>
    <t>Risch</t>
  </si>
  <si>
    <t>Rafael</t>
  </si>
  <si>
    <t>Arambajsa</t>
  </si>
  <si>
    <t>Katarina</t>
  </si>
  <si>
    <t>Gian</t>
  </si>
  <si>
    <t>Bachmann</t>
  </si>
  <si>
    <t>Julia</t>
  </si>
  <si>
    <t xml:space="preserve">Dokumentation </t>
  </si>
  <si>
    <t>Titelblatt</t>
  </si>
  <si>
    <t>korrekter Einsatz von Formatvorlagen und Kopf- und Fusszeilen</t>
  </si>
  <si>
    <t>Produktbeschreibung (Inhalt und Handlung)</t>
  </si>
  <si>
    <t>vollständige Produktvorstellung</t>
  </si>
  <si>
    <t>Gleiche Anteile Videopräsenz der Partner</t>
  </si>
  <si>
    <r>
      <rPr>
        <b/>
        <sz val="11"/>
        <color theme="1"/>
        <rFont val="Aptos Narrow"/>
        <family val="2"/>
        <scheme val="minor"/>
      </rPr>
      <t>Mindestens 6 Szenenübergänge</t>
    </r>
    <r>
      <rPr>
        <sz val="11"/>
        <color theme="1"/>
        <rFont val="Aptos Narrow"/>
        <family val="2"/>
        <scheme val="minor"/>
      </rPr>
      <t xml:space="preserve"> korrekt und passend erstellt</t>
    </r>
  </si>
  <si>
    <t>Video zu lang/kurz, Abgabe zu spät (pro Tag 2 Pt.), fehlende Teile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</si>
</sst>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b/>
      <sz val="20"/>
      <color theme="3"/>
      <name val="Aptos Display"/>
      <family val="2"/>
      <scheme val="maj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b/>
      <sz val="16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rgb="FF8ED973"/>
      </top>
      <bottom/>
      <diagonal/>
    </border>
    <border>
      <left/>
      <right/>
      <top style="thin">
        <color theme="9" tint="0.39997558519241921"/>
      </top>
      <bottom style="thin">
        <color rgb="FF8ED973"/>
      </bottom>
      <diagonal/>
    </border>
    <border>
      <left style="thin">
        <color theme="6" tint="0.39997558519241921"/>
      </left>
      <right/>
      <top style="thin">
        <color rgb="FF8ED973"/>
      </top>
      <bottom/>
      <diagonal/>
    </border>
    <border>
      <left style="thin">
        <color theme="6" tint="0.39997558519241921"/>
      </left>
      <right/>
      <top style="thin">
        <color theme="9" tint="0.39997558519241921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7" fillId="0" borderId="0"/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5" borderId="3" xfId="0" applyFill="1" applyBorder="1"/>
    <xf numFmtId="0" fontId="0" fillId="0" borderId="3" xfId="0" applyBorder="1"/>
    <xf numFmtId="0" fontId="3" fillId="4" borderId="0" xfId="0" applyFont="1" applyFill="1"/>
    <xf numFmtId="0" fontId="0" fillId="2" borderId="2" xfId="0" applyFill="1" applyBorder="1" applyAlignment="1">
      <alignment horizontal="left" vertical="center"/>
    </xf>
    <xf numFmtId="0" fontId="2" fillId="0" borderId="0" xfId="2" applyFill="1" applyBorder="1"/>
    <xf numFmtId="0" fontId="2" fillId="0" borderId="0" xfId="2" applyFill="1" applyBorder="1" applyAlignment="1">
      <alignment horizontal="right"/>
    </xf>
    <xf numFmtId="0" fontId="8" fillId="0" borderId="0" xfId="1" applyFont="1" applyFill="1" applyBorder="1"/>
    <xf numFmtId="0" fontId="0" fillId="0" borderId="2" xfId="0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3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0" fillId="7" borderId="2" xfId="0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 vertical="center"/>
    </xf>
    <xf numFmtId="0" fontId="5" fillId="7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/>
    </xf>
  </cellXfs>
  <cellStyles count="4">
    <cellStyle name="Standard" xfId="0" builtinId="0"/>
    <cellStyle name="Standard 2" xfId="3" xr:uid="{DB56805D-6E82-4B59-ADE5-C3927CFECDFE}"/>
    <cellStyle name="Überschrift" xfId="1" builtinId="15"/>
    <cellStyle name="Überschrift 3" xfId="2" builtinId="1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ill>
        <patternFill>
          <bgColor theme="9" tint="0.79998168889431442"/>
        </patternFill>
      </fill>
    </dxf>
    <dxf>
      <font>
        <b/>
        <i val="0"/>
        <strike val="0"/>
      </font>
    </dxf>
    <dxf>
      <font>
        <b/>
        <i val="0"/>
        <color theme="0"/>
      </font>
      <fill>
        <patternFill>
          <bgColor theme="9" tint="-0.24994659260841701"/>
        </patternFill>
      </fill>
    </dxf>
    <dxf>
      <border>
        <left/>
        <right/>
        <vertical/>
      </border>
    </dxf>
  </dxfs>
  <tableStyles count="1" defaultTableStyle="TableStyleMedium2" defaultPivotStyle="PivotStyleLight16">
    <tableStyle name="MeinFormat" pivot="0" count="4" xr9:uid="{875ECB2C-C5C9-4FE8-9675-CD81D99C1E0B}">
      <tableStyleElement type="wholeTable" dxfId="10"/>
      <tableStyleElement type="headerRow" dxfId="9"/>
      <tableStyleElement type="totalRow" dxfId="8"/>
      <tableStyleElement type="secondRowStripe" dxfId="7"/>
    </tableStyle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635ED2-E93E-4FD2-8600-8237C8328D00}" name="AlleLernende" displayName="AlleLernende" ref="C1:F131" totalsRowShown="0" headerRowDxfId="6" dataDxfId="5" tableBorderDxfId="4">
  <autoFilter ref="C1:F131" xr:uid="{A1635ED2-E93E-4FD2-8600-8237C8328D00}">
    <filterColumn colId="0" hiddenButton="1"/>
    <filterColumn colId="1" hiddenButton="1"/>
    <filterColumn colId="2" hiddenButton="1"/>
    <filterColumn colId="3" hiddenButton="1"/>
  </autoFilter>
  <tableColumns count="4">
    <tableColumn id="1" xr3:uid="{6B89BF2C-8351-4D3F-B748-19AC761D2895}" name="Klasse" dataDxfId="3"/>
    <tableColumn id="2" xr3:uid="{85E6E8EF-4FAB-4296-8E96-E95E6381312F}" name="Nachname" dataDxfId="2"/>
    <tableColumn id="3" xr3:uid="{A928E74B-4955-4F47-8B05-9250462CE29C}" name="Vorname" dataDxfId="1"/>
    <tableColumn id="4" xr3:uid="{14E0BABB-7295-4691-9683-5FEE48A38844}" name="vollständig" dataDxfId="0">
      <calculatedColumnFormula>IF(D2="","",_xlfn.TEXTJOIN(" ",,D2:E2))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55DA-ACB9-4E8B-8642-855FD1459CB2}">
  <sheetPr>
    <pageSetUpPr fitToPage="1"/>
  </sheetPr>
  <dimension ref="A1:D36"/>
  <sheetViews>
    <sheetView showGridLines="0" tabSelected="1" zoomScale="70" zoomScaleNormal="70" workbookViewId="0">
      <selection activeCell="F29" sqref="F29"/>
    </sheetView>
  </sheetViews>
  <sheetFormatPr baseColWidth="10" defaultColWidth="11.41796875" defaultRowHeight="14.4" x14ac:dyDescent="0.55000000000000004"/>
  <cols>
    <col min="1" max="1" width="55.1015625" customWidth="1"/>
    <col min="2" max="3" width="9.7890625" customWidth="1"/>
    <col min="4" max="4" width="40.3125" customWidth="1"/>
  </cols>
  <sheetData>
    <row r="1" spans="1:4" x14ac:dyDescent="0.55000000000000004">
      <c r="A1" s="8" t="s">
        <v>261</v>
      </c>
      <c r="B1" s="8"/>
      <c r="C1" s="8"/>
      <c r="D1" s="9" t="s">
        <v>262</v>
      </c>
    </row>
    <row r="2" spans="1:4" ht="52.05" customHeight="1" x14ac:dyDescent="1">
      <c r="A2" s="10" t="s">
        <v>280</v>
      </c>
    </row>
    <row r="3" spans="1:4" x14ac:dyDescent="0.55000000000000004">
      <c r="C3" s="24" t="s">
        <v>1</v>
      </c>
      <c r="D3" s="25" t="s">
        <v>2</v>
      </c>
    </row>
    <row r="4" spans="1:4" ht="18.3" x14ac:dyDescent="0.7">
      <c r="A4" s="2" t="s">
        <v>0</v>
      </c>
      <c r="C4" s="7"/>
      <c r="D4" s="26"/>
    </row>
    <row r="5" spans="1:4" ht="18.3" x14ac:dyDescent="0.7">
      <c r="A5" s="2"/>
      <c r="D5" s="26"/>
    </row>
    <row r="6" spans="1:4" ht="18.3" x14ac:dyDescent="0.7">
      <c r="A6" s="2"/>
      <c r="D6" s="26"/>
    </row>
    <row r="7" spans="1:4" ht="13.2" customHeight="1" x14ac:dyDescent="0.55000000000000004"/>
    <row r="8" spans="1:4" ht="31.95" customHeight="1" x14ac:dyDescent="0.55000000000000004">
      <c r="A8" s="14" t="s">
        <v>4</v>
      </c>
      <c r="B8" s="15" t="s">
        <v>5</v>
      </c>
      <c r="C8" s="15" t="s">
        <v>6</v>
      </c>
      <c r="D8" s="16" t="s">
        <v>7</v>
      </c>
    </row>
    <row r="9" spans="1:4" ht="24" customHeight="1" x14ac:dyDescent="0.55000000000000004">
      <c r="A9" s="27" t="s">
        <v>290</v>
      </c>
      <c r="B9" s="17"/>
      <c r="C9" s="17"/>
      <c r="D9" s="19"/>
    </row>
    <row r="10" spans="1:4" ht="28.8" x14ac:dyDescent="0.55000000000000004">
      <c r="A10" s="28" t="s">
        <v>276</v>
      </c>
      <c r="B10" s="29">
        <v>4</v>
      </c>
      <c r="C10" s="30"/>
      <c r="D10" s="31"/>
    </row>
    <row r="11" spans="1:4" ht="43.2" x14ac:dyDescent="0.55000000000000004">
      <c r="A11" s="32" t="s">
        <v>277</v>
      </c>
      <c r="B11" s="29">
        <v>4</v>
      </c>
      <c r="C11" s="30"/>
      <c r="D11" s="31"/>
    </row>
    <row r="12" spans="1:4" x14ac:dyDescent="0.55000000000000004">
      <c r="A12" s="33" t="s">
        <v>291</v>
      </c>
      <c r="B12" s="29">
        <v>1</v>
      </c>
      <c r="C12" s="30"/>
      <c r="D12" s="31"/>
    </row>
    <row r="13" spans="1:4" x14ac:dyDescent="0.55000000000000004">
      <c r="A13" s="34" t="s">
        <v>292</v>
      </c>
      <c r="B13" s="29">
        <v>2</v>
      </c>
      <c r="C13" s="30"/>
      <c r="D13" s="31"/>
    </row>
    <row r="14" spans="1:4" x14ac:dyDescent="0.55000000000000004">
      <c r="A14" s="32" t="s">
        <v>8</v>
      </c>
      <c r="B14" s="29">
        <v>2</v>
      </c>
      <c r="C14" s="30"/>
      <c r="D14" s="31"/>
    </row>
    <row r="15" spans="1:4" ht="24" customHeight="1" x14ac:dyDescent="0.55000000000000004">
      <c r="A15" s="27" t="s">
        <v>293</v>
      </c>
      <c r="B15" s="17"/>
      <c r="C15" s="18"/>
      <c r="D15" s="19"/>
    </row>
    <row r="16" spans="1:4" x14ac:dyDescent="0.55000000000000004">
      <c r="A16" s="28" t="s">
        <v>294</v>
      </c>
      <c r="B16" s="29">
        <v>6</v>
      </c>
      <c r="C16" s="30"/>
      <c r="D16" s="31"/>
    </row>
    <row r="17" spans="1:4" x14ac:dyDescent="0.55000000000000004">
      <c r="A17" s="28" t="s">
        <v>264</v>
      </c>
      <c r="B17" s="29">
        <v>6</v>
      </c>
      <c r="C17" s="30"/>
      <c r="D17" s="31"/>
    </row>
    <row r="18" spans="1:4" x14ac:dyDescent="0.55000000000000004">
      <c r="A18" s="28" t="s">
        <v>295</v>
      </c>
      <c r="B18" s="29">
        <v>4</v>
      </c>
      <c r="C18" s="30"/>
      <c r="D18" s="31"/>
    </row>
    <row r="19" spans="1:4" ht="24" customHeight="1" x14ac:dyDescent="0.55000000000000004">
      <c r="A19" s="27" t="s">
        <v>265</v>
      </c>
      <c r="B19" s="17"/>
      <c r="C19" s="18"/>
      <c r="D19" s="19"/>
    </row>
    <row r="20" spans="1:4" x14ac:dyDescent="0.55000000000000004">
      <c r="A20" s="28" t="s">
        <v>278</v>
      </c>
      <c r="B20" s="35">
        <v>3</v>
      </c>
      <c r="C20" s="30"/>
      <c r="D20" s="31"/>
    </row>
    <row r="21" spans="1:4" ht="28.8" x14ac:dyDescent="0.55000000000000004">
      <c r="A21" s="28" t="s">
        <v>279</v>
      </c>
      <c r="B21" s="35">
        <v>4</v>
      </c>
      <c r="C21" s="30"/>
      <c r="D21" s="31"/>
    </row>
    <row r="22" spans="1:4" x14ac:dyDescent="0.55000000000000004">
      <c r="A22" s="28" t="s">
        <v>296</v>
      </c>
      <c r="B22" s="35">
        <v>3</v>
      </c>
      <c r="C22" s="30"/>
      <c r="D22" s="31"/>
    </row>
    <row r="23" spans="1:4" ht="28.8" x14ac:dyDescent="0.55000000000000004">
      <c r="A23" s="28" t="s">
        <v>266</v>
      </c>
      <c r="B23" s="35">
        <v>2</v>
      </c>
      <c r="C23" s="30"/>
      <c r="D23" s="31"/>
    </row>
    <row r="24" spans="1:4" x14ac:dyDescent="0.55000000000000004">
      <c r="A24" s="28" t="s">
        <v>271</v>
      </c>
      <c r="B24" s="29">
        <v>2</v>
      </c>
      <c r="C24" s="30"/>
      <c r="D24" s="31"/>
    </row>
    <row r="25" spans="1:4" x14ac:dyDescent="0.55000000000000004">
      <c r="A25" s="28" t="s">
        <v>267</v>
      </c>
      <c r="B25" s="35">
        <v>2</v>
      </c>
      <c r="C25" s="30"/>
      <c r="D25" s="31"/>
    </row>
    <row r="26" spans="1:4" ht="24" customHeight="1" x14ac:dyDescent="0.55000000000000004">
      <c r="A26" s="27" t="s">
        <v>268</v>
      </c>
      <c r="B26" s="17"/>
      <c r="C26" s="18"/>
      <c r="D26" s="19"/>
    </row>
    <row r="27" spans="1:4" x14ac:dyDescent="0.55000000000000004">
      <c r="A27" s="28" t="s">
        <v>269</v>
      </c>
      <c r="B27" s="35">
        <v>2</v>
      </c>
      <c r="C27" s="30"/>
      <c r="D27" s="31"/>
    </row>
    <row r="28" spans="1:4" x14ac:dyDescent="0.55000000000000004">
      <c r="A28" s="28" t="s">
        <v>270</v>
      </c>
      <c r="B28" s="35">
        <v>1</v>
      </c>
      <c r="C28" s="30"/>
      <c r="D28" s="31" t="str">
        <f>IF(COUNT(C10:C25)=0,"",ROUND(Bewertungsblatt!$C$28/Bewertungsblatt!$B$28*5+1,1))</f>
        <v/>
      </c>
    </row>
    <row r="29" spans="1:4" x14ac:dyDescent="0.55000000000000004">
      <c r="A29" s="28" t="s">
        <v>272</v>
      </c>
      <c r="B29" s="29">
        <v>1</v>
      </c>
      <c r="C29" s="30"/>
      <c r="D29" s="31"/>
    </row>
    <row r="30" spans="1:4" x14ac:dyDescent="0.55000000000000004">
      <c r="A30" s="28" t="s">
        <v>273</v>
      </c>
      <c r="B30" s="35">
        <v>1</v>
      </c>
      <c r="C30" s="30"/>
      <c r="D30" s="31"/>
    </row>
    <row r="31" spans="1:4" x14ac:dyDescent="0.55000000000000004">
      <c r="A31" s="28" t="s">
        <v>274</v>
      </c>
      <c r="B31" s="29">
        <v>1</v>
      </c>
      <c r="C31" s="30"/>
      <c r="D31" s="31"/>
    </row>
    <row r="32" spans="1:4" x14ac:dyDescent="0.55000000000000004">
      <c r="A32" s="28" t="s">
        <v>275</v>
      </c>
      <c r="B32" s="35">
        <v>1</v>
      </c>
      <c r="C32" s="30"/>
      <c r="D32" s="31"/>
    </row>
    <row r="33" spans="1:4" ht="24" customHeight="1" x14ac:dyDescent="0.55000000000000004">
      <c r="A33" s="27" t="s">
        <v>263</v>
      </c>
      <c r="B33" s="17"/>
      <c r="C33" s="18"/>
      <c r="D33" s="19"/>
    </row>
    <row r="34" spans="1:4" ht="28.8" x14ac:dyDescent="0.55000000000000004">
      <c r="A34" s="28" t="s">
        <v>297</v>
      </c>
      <c r="B34" s="29"/>
      <c r="C34" s="30"/>
      <c r="D34" s="31"/>
    </row>
    <row r="35" spans="1:4" x14ac:dyDescent="0.55000000000000004">
      <c r="A35" s="11"/>
      <c r="B35" s="12"/>
      <c r="C35" s="20"/>
      <c r="D35" s="13"/>
    </row>
    <row r="36" spans="1:4" ht="21.3" x14ac:dyDescent="0.55000000000000004">
      <c r="A36" s="21" t="s">
        <v>9</v>
      </c>
      <c r="B36" s="22">
        <f>SUM(B9:B35)</f>
        <v>52</v>
      </c>
      <c r="C36" s="22" t="str">
        <f>IF(COUNT(C9:C35)=0,"",SUM(C9:C35))</f>
        <v/>
      </c>
      <c r="D36" s="23" t="str">
        <f>IF(COUNT(C9:C35)=0,"",ROUND(C36/B36*5+1,1))</f>
        <v/>
      </c>
    </row>
  </sheetData>
  <pageMargins left="0.89" right="0.39" top="0.55000000000000004" bottom="0.39" header="0.3" footer="0.3"/>
  <pageSetup paperSize="9" scale="77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E7999F5-5968-4F9B-81F2-B56CC374A934}">
          <x14:formula1>
            <xm:f>Referenzen!$L$3:$L$32</xm:f>
          </x14:formula1>
          <xm:sqref>D4:D6</xm:sqref>
        </x14:dataValidation>
        <x14:dataValidation type="list" allowBlank="1" showInputMessage="1" showErrorMessage="1" xr:uid="{40DC05B1-13D0-4B7E-B3CF-0A572B8769DB}">
          <x14:formula1>
            <xm:f>Referenzen!$A$2:$A$8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534D-71A9-4E40-8F62-F44234CC053B}">
  <dimension ref="A1:K131"/>
  <sheetViews>
    <sheetView workbookViewId="0">
      <selection activeCell="F11" sqref="F11"/>
    </sheetView>
  </sheetViews>
  <sheetFormatPr baseColWidth="10" defaultColWidth="11.41796875" defaultRowHeight="14.4" x14ac:dyDescent="0.55000000000000004"/>
  <cols>
    <col min="4" max="4" width="19.7890625" customWidth="1"/>
    <col min="5" max="5" width="18.20703125" customWidth="1"/>
    <col min="6" max="6" width="31.5234375" customWidth="1"/>
    <col min="9" max="9" width="20" bestFit="1" customWidth="1"/>
    <col min="10" max="10" width="15.5234375" bestFit="1" customWidth="1"/>
    <col min="11" max="11" width="13.41796875" bestFit="1" customWidth="1"/>
    <col min="12" max="12" width="26" bestFit="1" customWidth="1"/>
  </cols>
  <sheetData>
    <row r="1" spans="1:11" x14ac:dyDescent="0.55000000000000004">
      <c r="A1" s="1" t="s">
        <v>10</v>
      </c>
      <c r="B1" s="1"/>
      <c r="C1" s="6" t="s">
        <v>1</v>
      </c>
      <c r="D1" s="6" t="s">
        <v>11</v>
      </c>
      <c r="E1" s="6" t="s">
        <v>12</v>
      </c>
      <c r="F1" s="6" t="s">
        <v>13</v>
      </c>
      <c r="K1" s="1"/>
    </row>
    <row r="2" spans="1:11" x14ac:dyDescent="0.55000000000000004">
      <c r="A2" t="s">
        <v>14</v>
      </c>
      <c r="C2" s="4" t="s">
        <v>14</v>
      </c>
      <c r="D2" s="4" t="s">
        <v>15</v>
      </c>
      <c r="E2" s="4" t="s">
        <v>16</v>
      </c>
      <c r="F2" s="4" t="str">
        <f t="shared" ref="F2:F33" si="0">IF(D2="","",_xlfn.TEXTJOIN(" ",,D2:E2))</f>
        <v>Araujo Rodrigues Lara Miguel</v>
      </c>
      <c r="I2" s="1" t="s">
        <v>17</v>
      </c>
    </row>
    <row r="3" spans="1:11" x14ac:dyDescent="0.55000000000000004">
      <c r="A3" t="s">
        <v>18</v>
      </c>
      <c r="C3" s="5" t="s">
        <v>14</v>
      </c>
      <c r="D3" s="5" t="s">
        <v>19</v>
      </c>
      <c r="E3" s="5" t="s">
        <v>20</v>
      </c>
      <c r="F3" s="5" t="str">
        <f t="shared" si="0"/>
        <v>Büchel Jonas Fabian</v>
      </c>
      <c r="I3" t="str" cm="1">
        <f t="array" ref="I3">_xlfn._xlws.FILTER(AlleLernende[],AlleLernende[Klasse]=Bewertungsblatt!$C$4:$C$4,"")</f>
        <v/>
      </c>
    </row>
    <row r="4" spans="1:11" x14ac:dyDescent="0.55000000000000004">
      <c r="A4" t="s">
        <v>21</v>
      </c>
      <c r="B4" s="3"/>
      <c r="C4" s="4" t="s">
        <v>14</v>
      </c>
      <c r="D4" s="4" t="s">
        <v>22</v>
      </c>
      <c r="E4" s="4" t="s">
        <v>23</v>
      </c>
      <c r="F4" s="4" t="str">
        <f t="shared" si="0"/>
        <v>Ismaili Qëndresa</v>
      </c>
    </row>
    <row r="5" spans="1:11" x14ac:dyDescent="0.55000000000000004">
      <c r="A5" t="s">
        <v>3</v>
      </c>
      <c r="C5" s="5" t="s">
        <v>14</v>
      </c>
      <c r="D5" s="5" t="s">
        <v>24</v>
      </c>
      <c r="E5" s="5" t="s">
        <v>25</v>
      </c>
      <c r="F5" s="5" t="str">
        <f t="shared" si="0"/>
        <v>Jahiji Yllka</v>
      </c>
    </row>
    <row r="6" spans="1:11" x14ac:dyDescent="0.55000000000000004">
      <c r="A6" t="s">
        <v>26</v>
      </c>
      <c r="C6" s="4" t="s">
        <v>14</v>
      </c>
      <c r="D6" s="4" t="s">
        <v>29</v>
      </c>
      <c r="E6" s="4" t="s">
        <v>30</v>
      </c>
      <c r="F6" s="4" t="str">
        <f t="shared" si="0"/>
        <v>Kwolek Oktawia</v>
      </c>
    </row>
    <row r="7" spans="1:11" x14ac:dyDescent="0.55000000000000004">
      <c r="A7" t="s">
        <v>28</v>
      </c>
      <c r="C7" s="5" t="s">
        <v>14</v>
      </c>
      <c r="D7" s="5" t="s">
        <v>32</v>
      </c>
      <c r="E7" s="5" t="s">
        <v>33</v>
      </c>
      <c r="F7" s="5" t="str">
        <f t="shared" si="0"/>
        <v>Lisi Vanessa</v>
      </c>
    </row>
    <row r="8" spans="1:11" x14ac:dyDescent="0.55000000000000004">
      <c r="A8" t="s">
        <v>31</v>
      </c>
      <c r="C8" s="4" t="s">
        <v>14</v>
      </c>
      <c r="D8" s="4" t="s">
        <v>34</v>
      </c>
      <c r="E8" s="4" t="s">
        <v>35</v>
      </c>
      <c r="F8" s="4" t="str">
        <f t="shared" si="0"/>
        <v>Lutz Lea</v>
      </c>
    </row>
    <row r="9" spans="1:11" x14ac:dyDescent="0.55000000000000004">
      <c r="C9" s="5" t="s">
        <v>14</v>
      </c>
      <c r="D9" s="5" t="s">
        <v>36</v>
      </c>
      <c r="E9" s="5" t="s">
        <v>37</v>
      </c>
      <c r="F9" s="5" t="str">
        <f t="shared" si="0"/>
        <v>Oehri Jana</v>
      </c>
    </row>
    <row r="10" spans="1:11" x14ac:dyDescent="0.55000000000000004">
      <c r="C10" s="4" t="s">
        <v>14</v>
      </c>
      <c r="D10" s="4" t="s">
        <v>38</v>
      </c>
      <c r="E10" s="4" t="s">
        <v>39</v>
      </c>
      <c r="F10" s="4" t="str">
        <f t="shared" si="0"/>
        <v>Tanner Marion Nicola</v>
      </c>
    </row>
    <row r="11" spans="1:11" x14ac:dyDescent="0.55000000000000004">
      <c r="C11" s="5" t="s">
        <v>14</v>
      </c>
      <c r="D11" s="5" t="s">
        <v>40</v>
      </c>
      <c r="E11" s="5" t="s">
        <v>41</v>
      </c>
      <c r="F11" s="5" t="str">
        <f t="shared" si="0"/>
        <v>Uehli Beat</v>
      </c>
    </row>
    <row r="12" spans="1:11" x14ac:dyDescent="0.55000000000000004">
      <c r="C12" s="4" t="s">
        <v>14</v>
      </c>
      <c r="D12" s="4" t="s">
        <v>42</v>
      </c>
      <c r="E12" s="4" t="s">
        <v>43</v>
      </c>
      <c r="F12" s="4" t="str">
        <f t="shared" si="0"/>
        <v>Vetsch Lia</v>
      </c>
    </row>
    <row r="13" spans="1:11" x14ac:dyDescent="0.55000000000000004">
      <c r="C13" s="5" t="s">
        <v>14</v>
      </c>
      <c r="D13" s="5" t="s">
        <v>42</v>
      </c>
      <c r="E13" s="5" t="s">
        <v>44</v>
      </c>
      <c r="F13" s="5" t="str">
        <f t="shared" si="0"/>
        <v>Vetsch Nevio Andrin</v>
      </c>
    </row>
    <row r="14" spans="1:11" x14ac:dyDescent="0.55000000000000004">
      <c r="C14" s="4" t="s">
        <v>14</v>
      </c>
      <c r="D14" s="4" t="s">
        <v>45</v>
      </c>
      <c r="E14" s="4" t="s">
        <v>46</v>
      </c>
      <c r="F14" s="4" t="str">
        <f t="shared" si="0"/>
        <v>Zimmermann Michel Samuel</v>
      </c>
    </row>
    <row r="15" spans="1:11" x14ac:dyDescent="0.55000000000000004">
      <c r="C15" s="5" t="s">
        <v>18</v>
      </c>
      <c r="D15" s="5" t="s">
        <v>47</v>
      </c>
      <c r="E15" s="5" t="s">
        <v>48</v>
      </c>
      <c r="F15" s="5" t="str">
        <f t="shared" si="0"/>
        <v>Bajric Ajla</v>
      </c>
    </row>
    <row r="16" spans="1:11" x14ac:dyDescent="0.55000000000000004">
      <c r="C16" s="4" t="s">
        <v>18</v>
      </c>
      <c r="D16" s="4" t="s">
        <v>49</v>
      </c>
      <c r="E16" s="4" t="s">
        <v>50</v>
      </c>
      <c r="F16" s="4" t="str">
        <f t="shared" si="0"/>
        <v>Dettwiler Fabienne</v>
      </c>
    </row>
    <row r="17" spans="3:6" x14ac:dyDescent="0.55000000000000004">
      <c r="C17" s="5" t="s">
        <v>18</v>
      </c>
      <c r="D17" s="5" t="s">
        <v>51</v>
      </c>
      <c r="E17" s="5" t="s">
        <v>52</v>
      </c>
      <c r="F17" s="5" t="str">
        <f t="shared" si="0"/>
        <v>Dürr Lea Margrith</v>
      </c>
    </row>
    <row r="18" spans="3:6" x14ac:dyDescent="0.55000000000000004">
      <c r="C18" s="4" t="s">
        <v>18</v>
      </c>
      <c r="D18" s="4" t="s">
        <v>53</v>
      </c>
      <c r="E18" s="4" t="s">
        <v>54</v>
      </c>
      <c r="F18" s="4" t="str">
        <f t="shared" si="0"/>
        <v>Eggenberger Yannick Pascal</v>
      </c>
    </row>
    <row r="19" spans="3:6" x14ac:dyDescent="0.55000000000000004">
      <c r="C19" s="5" t="s">
        <v>18</v>
      </c>
      <c r="D19" s="5" t="s">
        <v>55</v>
      </c>
      <c r="E19" s="5" t="s">
        <v>56</v>
      </c>
      <c r="F19" s="5" t="str">
        <f t="shared" si="0"/>
        <v>Famlonga Valerio Elia</v>
      </c>
    </row>
    <row r="20" spans="3:6" x14ac:dyDescent="0.55000000000000004">
      <c r="C20" s="4" t="s">
        <v>18</v>
      </c>
      <c r="D20" s="4" t="s">
        <v>57</v>
      </c>
      <c r="E20" s="4" t="s">
        <v>58</v>
      </c>
      <c r="F20" s="4" t="str">
        <f t="shared" si="0"/>
        <v>Hiseni Ardonita</v>
      </c>
    </row>
    <row r="21" spans="3:6" x14ac:dyDescent="0.55000000000000004">
      <c r="C21" s="5" t="s">
        <v>18</v>
      </c>
      <c r="D21" s="5" t="s">
        <v>59</v>
      </c>
      <c r="E21" s="5" t="s">
        <v>60</v>
      </c>
      <c r="F21" s="5" t="str">
        <f t="shared" si="0"/>
        <v>Karakoc Dicle</v>
      </c>
    </row>
    <row r="22" spans="3:6" x14ac:dyDescent="0.55000000000000004">
      <c r="C22" s="4" t="s">
        <v>18</v>
      </c>
      <c r="D22" s="4" t="s">
        <v>27</v>
      </c>
      <c r="E22" s="4" t="s">
        <v>61</v>
      </c>
      <c r="F22" s="4" t="str">
        <f t="shared" si="0"/>
        <v>Kindle Dina-Josephina</v>
      </c>
    </row>
    <row r="23" spans="3:6" x14ac:dyDescent="0.55000000000000004">
      <c r="C23" s="5" t="s">
        <v>18</v>
      </c>
      <c r="D23" s="5" t="s">
        <v>62</v>
      </c>
      <c r="E23" s="5" t="s">
        <v>63</v>
      </c>
      <c r="F23" s="5" t="str">
        <f t="shared" si="0"/>
        <v>Kopp Alexander</v>
      </c>
    </row>
    <row r="24" spans="3:6" x14ac:dyDescent="0.55000000000000004">
      <c r="C24" s="4" t="s">
        <v>18</v>
      </c>
      <c r="D24" s="4" t="s">
        <v>64</v>
      </c>
      <c r="E24" s="4" t="s">
        <v>65</v>
      </c>
      <c r="F24" s="4" t="str">
        <f t="shared" si="0"/>
        <v>Laudenbach Mia</v>
      </c>
    </row>
    <row r="25" spans="3:6" x14ac:dyDescent="0.55000000000000004">
      <c r="C25" s="5" t="s">
        <v>18</v>
      </c>
      <c r="D25" s="5" t="s">
        <v>66</v>
      </c>
      <c r="E25" s="5" t="s">
        <v>67</v>
      </c>
      <c r="F25" s="5" t="str">
        <f t="shared" si="0"/>
        <v>Lenherr Clara</v>
      </c>
    </row>
    <row r="26" spans="3:6" x14ac:dyDescent="0.55000000000000004">
      <c r="C26" s="4" t="s">
        <v>18</v>
      </c>
      <c r="D26" s="4" t="s">
        <v>68</v>
      </c>
      <c r="E26" s="4" t="s">
        <v>69</v>
      </c>
      <c r="F26" s="4" t="str">
        <f t="shared" si="0"/>
        <v>Mehuka Rialda</v>
      </c>
    </row>
    <row r="27" spans="3:6" x14ac:dyDescent="0.55000000000000004">
      <c r="C27" s="5" t="s">
        <v>18</v>
      </c>
      <c r="D27" s="5" t="s">
        <v>70</v>
      </c>
      <c r="E27" s="5" t="s">
        <v>71</v>
      </c>
      <c r="F27" s="5" t="str">
        <f t="shared" si="0"/>
        <v>Mwakanzal Raissa Wanga</v>
      </c>
    </row>
    <row r="28" spans="3:6" x14ac:dyDescent="0.55000000000000004">
      <c r="C28" s="4" t="s">
        <v>18</v>
      </c>
      <c r="D28" s="4" t="s">
        <v>281</v>
      </c>
      <c r="E28" s="4" t="s">
        <v>282</v>
      </c>
      <c r="F28" s="4" t="str">
        <f t="shared" si="0"/>
        <v>Näf Valeria</v>
      </c>
    </row>
    <row r="29" spans="3:6" x14ac:dyDescent="0.55000000000000004">
      <c r="C29" s="5" t="s">
        <v>18</v>
      </c>
      <c r="D29" s="5" t="s">
        <v>72</v>
      </c>
      <c r="E29" s="5" t="s">
        <v>73</v>
      </c>
      <c r="F29" s="5" t="str">
        <f t="shared" si="0"/>
        <v>Oberparleiter Luis</v>
      </c>
    </row>
    <row r="30" spans="3:6" x14ac:dyDescent="0.55000000000000004">
      <c r="C30" s="4" t="s">
        <v>18</v>
      </c>
      <c r="D30" s="4" t="s">
        <v>283</v>
      </c>
      <c r="E30" s="4" t="s">
        <v>284</v>
      </c>
      <c r="F30" s="4" t="str">
        <f t="shared" si="0"/>
        <v>Risch Rafael</v>
      </c>
    </row>
    <row r="31" spans="3:6" x14ac:dyDescent="0.55000000000000004">
      <c r="C31" s="5" t="s">
        <v>18</v>
      </c>
      <c r="D31" s="5" t="s">
        <v>74</v>
      </c>
      <c r="E31" s="5" t="s">
        <v>75</v>
      </c>
      <c r="F31" s="5" t="str">
        <f t="shared" si="0"/>
        <v>Rustemi Mevlide</v>
      </c>
    </row>
    <row r="32" spans="3:6" x14ac:dyDescent="0.55000000000000004">
      <c r="C32" s="4" t="s">
        <v>18</v>
      </c>
      <c r="D32" s="4" t="s">
        <v>76</v>
      </c>
      <c r="E32" s="4" t="s">
        <v>77</v>
      </c>
      <c r="F32" s="4" t="str">
        <f t="shared" si="0"/>
        <v>Schädler Jasmin Theresia</v>
      </c>
    </row>
    <row r="33" spans="3:6" x14ac:dyDescent="0.55000000000000004">
      <c r="C33" s="5" t="s">
        <v>18</v>
      </c>
      <c r="D33" s="5" t="s">
        <v>78</v>
      </c>
      <c r="E33" s="5" t="s">
        <v>79</v>
      </c>
      <c r="F33" s="5" t="str">
        <f t="shared" si="0"/>
        <v>Scherrer Lea Nafuna</v>
      </c>
    </row>
    <row r="34" spans="3:6" x14ac:dyDescent="0.55000000000000004">
      <c r="C34" s="4" t="s">
        <v>18</v>
      </c>
      <c r="D34" s="4" t="s">
        <v>80</v>
      </c>
      <c r="E34" s="4" t="s">
        <v>81</v>
      </c>
      <c r="F34" s="4" t="str">
        <f t="shared" ref="F34:F65" si="1">IF(D34="","",_xlfn.TEXTJOIN(" ",,D34:E34))</f>
        <v>Sprecher Lara Noelia</v>
      </c>
    </row>
    <row r="35" spans="3:6" x14ac:dyDescent="0.55000000000000004">
      <c r="C35" s="5" t="s">
        <v>18</v>
      </c>
      <c r="D35" s="5" t="s">
        <v>82</v>
      </c>
      <c r="E35" s="5" t="s">
        <v>83</v>
      </c>
      <c r="F35" s="5" t="str">
        <f t="shared" si="1"/>
        <v>Sprenger Sandro</v>
      </c>
    </row>
    <row r="36" spans="3:6" x14ac:dyDescent="0.55000000000000004">
      <c r="C36" s="4" t="s">
        <v>18</v>
      </c>
      <c r="D36" s="4" t="s">
        <v>84</v>
      </c>
      <c r="E36" s="4" t="s">
        <v>85</v>
      </c>
      <c r="F36" s="4" t="str">
        <f t="shared" si="1"/>
        <v>Steiger Ramon</v>
      </c>
    </row>
    <row r="37" spans="3:6" x14ac:dyDescent="0.55000000000000004">
      <c r="C37" s="5" t="s">
        <v>18</v>
      </c>
      <c r="D37" s="5" t="s">
        <v>86</v>
      </c>
      <c r="E37" s="5" t="s">
        <v>87</v>
      </c>
      <c r="F37" s="5" t="str">
        <f t="shared" si="1"/>
        <v>Yildiz Ebuzer</v>
      </c>
    </row>
    <row r="38" spans="3:6" x14ac:dyDescent="0.55000000000000004">
      <c r="C38" s="4" t="s">
        <v>21</v>
      </c>
      <c r="D38" s="4" t="s">
        <v>285</v>
      </c>
      <c r="E38" s="4" t="s">
        <v>286</v>
      </c>
      <c r="F38" s="4" t="str">
        <f t="shared" si="1"/>
        <v>Arambajsa Katarina</v>
      </c>
    </row>
    <row r="39" spans="3:6" x14ac:dyDescent="0.55000000000000004">
      <c r="C39" s="5" t="s">
        <v>21</v>
      </c>
      <c r="D39" s="5" t="s">
        <v>88</v>
      </c>
      <c r="E39" s="5" t="s">
        <v>89</v>
      </c>
      <c r="F39" s="5" t="str">
        <f t="shared" si="1"/>
        <v>Bigger Sanara</v>
      </c>
    </row>
    <row r="40" spans="3:6" x14ac:dyDescent="0.55000000000000004">
      <c r="C40" s="4" t="s">
        <v>21</v>
      </c>
      <c r="D40" s="4" t="s">
        <v>90</v>
      </c>
      <c r="E40" s="4" t="s">
        <v>91</v>
      </c>
      <c r="F40" s="4" t="str">
        <f t="shared" si="1"/>
        <v>Chiaberto Alessandra</v>
      </c>
    </row>
    <row r="41" spans="3:6" x14ac:dyDescent="0.55000000000000004">
      <c r="C41" s="5" t="s">
        <v>21</v>
      </c>
      <c r="D41" s="5" t="s">
        <v>92</v>
      </c>
      <c r="E41" s="5" t="s">
        <v>93</v>
      </c>
      <c r="F41" s="5" t="str">
        <f t="shared" si="1"/>
        <v>Dobes Melissa</v>
      </c>
    </row>
    <row r="42" spans="3:6" x14ac:dyDescent="0.55000000000000004">
      <c r="C42" s="4" t="s">
        <v>21</v>
      </c>
      <c r="D42" s="4" t="s">
        <v>94</v>
      </c>
      <c r="E42" s="4" t="s">
        <v>95</v>
      </c>
      <c r="F42" s="4" t="str">
        <f t="shared" si="1"/>
        <v>Dold Hannah Michelle</v>
      </c>
    </row>
    <row r="43" spans="3:6" x14ac:dyDescent="0.55000000000000004">
      <c r="C43" s="5" t="s">
        <v>21</v>
      </c>
      <c r="D43" s="5" t="s">
        <v>96</v>
      </c>
      <c r="E43" s="5" t="s">
        <v>97</v>
      </c>
      <c r="F43" s="5" t="str">
        <f t="shared" si="1"/>
        <v>Eberle Lara Maria</v>
      </c>
    </row>
    <row r="44" spans="3:6" x14ac:dyDescent="0.55000000000000004">
      <c r="C44" s="4" t="s">
        <v>21</v>
      </c>
      <c r="D44" s="4" t="s">
        <v>98</v>
      </c>
      <c r="E44" s="4" t="s">
        <v>35</v>
      </c>
      <c r="F44" s="4" t="str">
        <f t="shared" si="1"/>
        <v>Fischli Lea</v>
      </c>
    </row>
    <row r="45" spans="3:6" x14ac:dyDescent="0.55000000000000004">
      <c r="C45" s="5" t="s">
        <v>21</v>
      </c>
      <c r="D45" s="5" t="s">
        <v>99</v>
      </c>
      <c r="E45" s="5" t="s">
        <v>100</v>
      </c>
      <c r="F45" s="5" t="str">
        <f t="shared" si="1"/>
        <v>Gatic Nikola</v>
      </c>
    </row>
    <row r="46" spans="3:6" x14ac:dyDescent="0.55000000000000004">
      <c r="C46" s="4" t="s">
        <v>21</v>
      </c>
      <c r="D46" s="4" t="s">
        <v>101</v>
      </c>
      <c r="E46" s="4" t="s">
        <v>102</v>
      </c>
      <c r="F46" s="4" t="str">
        <f t="shared" si="1"/>
        <v>Huber Gina Lea</v>
      </c>
    </row>
    <row r="47" spans="3:6" x14ac:dyDescent="0.55000000000000004">
      <c r="C47" s="5" t="s">
        <v>21</v>
      </c>
      <c r="D47" s="5" t="s">
        <v>103</v>
      </c>
      <c r="E47" s="5" t="s">
        <v>104</v>
      </c>
      <c r="F47" s="5" t="str">
        <f t="shared" si="1"/>
        <v>Isufi Aldin</v>
      </c>
    </row>
    <row r="48" spans="3:6" x14ac:dyDescent="0.55000000000000004">
      <c r="C48" s="4" t="s">
        <v>21</v>
      </c>
      <c r="D48" s="4" t="s">
        <v>27</v>
      </c>
      <c r="E48" s="4" t="s">
        <v>287</v>
      </c>
      <c r="F48" s="4" t="str">
        <f t="shared" si="1"/>
        <v>Kindle Gian</v>
      </c>
    </row>
    <row r="49" spans="3:6" x14ac:dyDescent="0.55000000000000004">
      <c r="C49" s="5" t="s">
        <v>21</v>
      </c>
      <c r="D49" s="5" t="s">
        <v>105</v>
      </c>
      <c r="E49" s="5" t="s">
        <v>106</v>
      </c>
      <c r="F49" s="5" t="str">
        <f t="shared" si="1"/>
        <v>Kraft Thierry</v>
      </c>
    </row>
    <row r="50" spans="3:6" x14ac:dyDescent="0.55000000000000004">
      <c r="C50" s="4" t="s">
        <v>21</v>
      </c>
      <c r="D50" s="4" t="s">
        <v>107</v>
      </c>
      <c r="E50" s="4" t="s">
        <v>108</v>
      </c>
      <c r="F50" s="4" t="str">
        <f t="shared" si="1"/>
        <v>Marxer Noah Simone</v>
      </c>
    </row>
    <row r="51" spans="3:6" x14ac:dyDescent="0.55000000000000004">
      <c r="C51" s="5" t="s">
        <v>21</v>
      </c>
      <c r="D51" s="5" t="s">
        <v>109</v>
      </c>
      <c r="E51" s="5" t="s">
        <v>110</v>
      </c>
      <c r="F51" s="5" t="str">
        <f t="shared" si="1"/>
        <v>Matiscsák Korinna Zoé</v>
      </c>
    </row>
    <row r="52" spans="3:6" x14ac:dyDescent="0.55000000000000004">
      <c r="C52" s="4" t="s">
        <v>21</v>
      </c>
      <c r="D52" s="4" t="s">
        <v>111</v>
      </c>
      <c r="E52" s="4" t="s">
        <v>112</v>
      </c>
      <c r="F52" s="4" t="str">
        <f t="shared" si="1"/>
        <v>Nuredini Lorisa</v>
      </c>
    </row>
    <row r="53" spans="3:6" x14ac:dyDescent="0.55000000000000004">
      <c r="C53" s="5" t="s">
        <v>21</v>
      </c>
      <c r="D53" s="5" t="s">
        <v>113</v>
      </c>
      <c r="E53" s="5" t="s">
        <v>114</v>
      </c>
      <c r="F53" s="5" t="str">
        <f t="shared" si="1"/>
        <v>Sanzo Quentin Zacharias Maria</v>
      </c>
    </row>
    <row r="54" spans="3:6" x14ac:dyDescent="0.55000000000000004">
      <c r="C54" s="4" t="s">
        <v>21</v>
      </c>
      <c r="D54" s="4" t="s">
        <v>115</v>
      </c>
      <c r="E54" s="4" t="s">
        <v>116</v>
      </c>
      <c r="F54" s="4" t="str">
        <f t="shared" si="1"/>
        <v>Schustereit Andreas Rafael</v>
      </c>
    </row>
    <row r="55" spans="3:6" x14ac:dyDescent="0.55000000000000004">
      <c r="C55" s="5" t="s">
        <v>21</v>
      </c>
      <c r="D55" s="5" t="s">
        <v>42</v>
      </c>
      <c r="E55" s="5" t="s">
        <v>117</v>
      </c>
      <c r="F55" s="5" t="str">
        <f t="shared" si="1"/>
        <v>Vetsch Melanie</v>
      </c>
    </row>
    <row r="56" spans="3:6" x14ac:dyDescent="0.55000000000000004">
      <c r="C56" s="4" t="s">
        <v>21</v>
      </c>
      <c r="D56" s="4" t="s">
        <v>118</v>
      </c>
      <c r="E56" s="4" t="s">
        <v>119</v>
      </c>
      <c r="F56" s="4" t="str">
        <f t="shared" si="1"/>
        <v>Zymeri Liris</v>
      </c>
    </row>
    <row r="57" spans="3:6" x14ac:dyDescent="0.55000000000000004">
      <c r="C57" s="5" t="s">
        <v>3</v>
      </c>
      <c r="D57" s="5" t="s">
        <v>120</v>
      </c>
      <c r="E57" s="5" t="s">
        <v>121</v>
      </c>
      <c r="F57" s="5" t="str">
        <f t="shared" si="1"/>
        <v>Akbas Elif Deniz</v>
      </c>
    </row>
    <row r="58" spans="3:6" x14ac:dyDescent="0.55000000000000004">
      <c r="C58" s="4" t="s">
        <v>3</v>
      </c>
      <c r="D58" s="4" t="s">
        <v>122</v>
      </c>
      <c r="E58" s="4" t="s">
        <v>123</v>
      </c>
      <c r="F58" s="4" t="str">
        <f t="shared" si="1"/>
        <v>Badalli Denisa</v>
      </c>
    </row>
    <row r="59" spans="3:6" x14ac:dyDescent="0.55000000000000004">
      <c r="C59" s="5" t="s">
        <v>3</v>
      </c>
      <c r="D59" s="5" t="s">
        <v>124</v>
      </c>
      <c r="E59" s="5" t="s">
        <v>125</v>
      </c>
      <c r="F59" s="5" t="str">
        <f t="shared" si="1"/>
        <v>Beck Johanyi</v>
      </c>
    </row>
    <row r="60" spans="3:6" x14ac:dyDescent="0.55000000000000004">
      <c r="C60" s="4" t="s">
        <v>3</v>
      </c>
      <c r="D60" s="4" t="s">
        <v>126</v>
      </c>
      <c r="E60" s="4" t="s">
        <v>127</v>
      </c>
      <c r="F60" s="4" t="str">
        <f t="shared" si="1"/>
        <v>Bigliel Fynn</v>
      </c>
    </row>
    <row r="61" spans="3:6" x14ac:dyDescent="0.55000000000000004">
      <c r="C61" s="5" t="s">
        <v>3</v>
      </c>
      <c r="D61" s="5" t="s">
        <v>128</v>
      </c>
      <c r="E61" s="5" t="s">
        <v>129</v>
      </c>
      <c r="F61" s="5" t="str">
        <f t="shared" si="1"/>
        <v>Corrado Giada</v>
      </c>
    </row>
    <row r="62" spans="3:6" x14ac:dyDescent="0.55000000000000004">
      <c r="C62" s="4" t="s">
        <v>3</v>
      </c>
      <c r="D62" s="4" t="s">
        <v>130</v>
      </c>
      <c r="E62" s="4" t="s">
        <v>131</v>
      </c>
      <c r="F62" s="4" t="str">
        <f t="shared" si="1"/>
        <v>Costa Emily</v>
      </c>
    </row>
    <row r="63" spans="3:6" x14ac:dyDescent="0.55000000000000004">
      <c r="C63" s="5" t="s">
        <v>3</v>
      </c>
      <c r="D63" s="5" t="s">
        <v>132</v>
      </c>
      <c r="E63" s="5" t="s">
        <v>133</v>
      </c>
      <c r="F63" s="5" t="str">
        <f t="shared" si="1"/>
        <v>Fuchs Karina Désirée</v>
      </c>
    </row>
    <row r="64" spans="3:6" x14ac:dyDescent="0.55000000000000004">
      <c r="C64" s="4" t="s">
        <v>3</v>
      </c>
      <c r="D64" s="4" t="s">
        <v>134</v>
      </c>
      <c r="E64" s="4" t="s">
        <v>135</v>
      </c>
      <c r="F64" s="4" t="str">
        <f t="shared" si="1"/>
        <v>Gärtner Simon Tobias</v>
      </c>
    </row>
    <row r="65" spans="3:6" x14ac:dyDescent="0.55000000000000004">
      <c r="C65" s="5" t="s">
        <v>3</v>
      </c>
      <c r="D65" s="5" t="s">
        <v>136</v>
      </c>
      <c r="E65" s="5" t="s">
        <v>137</v>
      </c>
      <c r="F65" s="5" t="str">
        <f t="shared" si="1"/>
        <v>Kieber Selina Elea</v>
      </c>
    </row>
    <row r="66" spans="3:6" x14ac:dyDescent="0.55000000000000004">
      <c r="C66" s="4" t="s">
        <v>3</v>
      </c>
      <c r="D66" s="4" t="s">
        <v>138</v>
      </c>
      <c r="E66" s="4" t="s">
        <v>139</v>
      </c>
      <c r="F66" s="4" t="str">
        <f t="shared" ref="F66:F97" si="2">IF(D66="","",_xlfn.TEXTJOIN(" ",,D66:E66))</f>
        <v>Lins Manuel</v>
      </c>
    </row>
    <row r="67" spans="3:6" x14ac:dyDescent="0.55000000000000004">
      <c r="C67" s="5" t="s">
        <v>3</v>
      </c>
      <c r="D67" s="5" t="s">
        <v>140</v>
      </c>
      <c r="E67" s="5" t="s">
        <v>141</v>
      </c>
      <c r="F67" s="5" t="str">
        <f t="shared" si="2"/>
        <v>Madzarevic Marina</v>
      </c>
    </row>
    <row r="68" spans="3:6" x14ac:dyDescent="0.55000000000000004">
      <c r="C68" s="4" t="s">
        <v>3</v>
      </c>
      <c r="D68" s="4" t="s">
        <v>142</v>
      </c>
      <c r="E68" s="4" t="s">
        <v>143</v>
      </c>
      <c r="F68" s="4" t="str">
        <f t="shared" si="2"/>
        <v>Mateo Alysha Esmeralda</v>
      </c>
    </row>
    <row r="69" spans="3:6" x14ac:dyDescent="0.55000000000000004">
      <c r="C69" s="5" t="s">
        <v>3</v>
      </c>
      <c r="D69" s="5" t="s">
        <v>36</v>
      </c>
      <c r="E69" s="5" t="s">
        <v>144</v>
      </c>
      <c r="F69" s="5" t="str">
        <f t="shared" si="2"/>
        <v>Oehri Nico</v>
      </c>
    </row>
    <row r="70" spans="3:6" x14ac:dyDescent="0.55000000000000004">
      <c r="C70" s="4" t="s">
        <v>3</v>
      </c>
      <c r="D70" s="4" t="s">
        <v>145</v>
      </c>
      <c r="E70" s="4" t="s">
        <v>146</v>
      </c>
      <c r="F70" s="4" t="str">
        <f t="shared" si="2"/>
        <v>Ponik Beisa</v>
      </c>
    </row>
    <row r="71" spans="3:6" x14ac:dyDescent="0.55000000000000004">
      <c r="C71" s="5" t="s">
        <v>3</v>
      </c>
      <c r="D71" s="5" t="s">
        <v>147</v>
      </c>
      <c r="E71" s="5" t="s">
        <v>148</v>
      </c>
      <c r="F71" s="5" t="str">
        <f t="shared" si="2"/>
        <v>Rodrigues dos Santos Lucas</v>
      </c>
    </row>
    <row r="72" spans="3:6" x14ac:dyDescent="0.55000000000000004">
      <c r="C72" s="4" t="s">
        <v>3</v>
      </c>
      <c r="D72" s="4" t="s">
        <v>149</v>
      </c>
      <c r="E72" s="4" t="s">
        <v>150</v>
      </c>
      <c r="F72" s="4" t="str">
        <f t="shared" si="2"/>
        <v>Sharifi Miruais</v>
      </c>
    </row>
    <row r="73" spans="3:6" x14ac:dyDescent="0.55000000000000004">
      <c r="C73" s="5" t="s">
        <v>3</v>
      </c>
      <c r="D73" s="5" t="s">
        <v>118</v>
      </c>
      <c r="E73" s="5" t="s">
        <v>151</v>
      </c>
      <c r="F73" s="5" t="str">
        <f t="shared" si="2"/>
        <v>Zymeri Lorent</v>
      </c>
    </row>
    <row r="74" spans="3:6" x14ac:dyDescent="0.55000000000000004">
      <c r="C74" s="4" t="s">
        <v>26</v>
      </c>
      <c r="D74" s="4" t="s">
        <v>152</v>
      </c>
      <c r="E74" s="4" t="s">
        <v>153</v>
      </c>
      <c r="F74" s="4" t="str">
        <f t="shared" si="2"/>
        <v>Aljiji Eljona</v>
      </c>
    </row>
    <row r="75" spans="3:6" x14ac:dyDescent="0.55000000000000004">
      <c r="C75" s="5" t="s">
        <v>26</v>
      </c>
      <c r="D75" s="5" t="s">
        <v>154</v>
      </c>
      <c r="E75" s="5" t="s">
        <v>155</v>
      </c>
      <c r="F75" s="5" t="str">
        <f t="shared" si="2"/>
        <v>Babic Tina</v>
      </c>
    </row>
    <row r="76" spans="3:6" x14ac:dyDescent="0.55000000000000004">
      <c r="C76" s="4" t="s">
        <v>26</v>
      </c>
      <c r="D76" s="4" t="s">
        <v>156</v>
      </c>
      <c r="E76" s="4" t="s">
        <v>157</v>
      </c>
      <c r="F76" s="4" t="str">
        <f t="shared" si="2"/>
        <v>Botonjic Ena</v>
      </c>
    </row>
    <row r="77" spans="3:6" x14ac:dyDescent="0.55000000000000004">
      <c r="C77" s="5" t="s">
        <v>26</v>
      </c>
      <c r="D77" s="5" t="s">
        <v>158</v>
      </c>
      <c r="E77" s="5" t="s">
        <v>159</v>
      </c>
      <c r="F77" s="5" t="str">
        <f t="shared" si="2"/>
        <v>Carle Cassandra Sereina</v>
      </c>
    </row>
    <row r="78" spans="3:6" x14ac:dyDescent="0.55000000000000004">
      <c r="C78" s="4" t="s">
        <v>26</v>
      </c>
      <c r="D78" s="4" t="s">
        <v>160</v>
      </c>
      <c r="E78" s="4" t="s">
        <v>161</v>
      </c>
      <c r="F78" s="4" t="str">
        <f t="shared" si="2"/>
        <v>Fetahi Ben</v>
      </c>
    </row>
    <row r="79" spans="3:6" x14ac:dyDescent="0.55000000000000004">
      <c r="C79" s="5" t="s">
        <v>26</v>
      </c>
      <c r="D79" s="5" t="s">
        <v>162</v>
      </c>
      <c r="E79" s="5" t="s">
        <v>163</v>
      </c>
      <c r="F79" s="5" t="str">
        <f t="shared" si="2"/>
        <v>George Kinstan Rosika</v>
      </c>
    </row>
    <row r="80" spans="3:6" x14ac:dyDescent="0.55000000000000004">
      <c r="C80" s="4" t="s">
        <v>26</v>
      </c>
      <c r="D80" s="4" t="s">
        <v>164</v>
      </c>
      <c r="E80" s="4" t="s">
        <v>165</v>
      </c>
      <c r="F80" s="4" t="str">
        <f t="shared" si="2"/>
        <v>Good Alena Louise</v>
      </c>
    </row>
    <row r="81" spans="3:6" x14ac:dyDescent="0.55000000000000004">
      <c r="C81" s="5" t="s">
        <v>26</v>
      </c>
      <c r="D81" s="5" t="s">
        <v>166</v>
      </c>
      <c r="E81" s="5" t="s">
        <v>167</v>
      </c>
      <c r="F81" s="5" t="str">
        <f t="shared" si="2"/>
        <v>Kamm Nils Marc</v>
      </c>
    </row>
    <row r="82" spans="3:6" x14ac:dyDescent="0.55000000000000004">
      <c r="C82" s="4" t="s">
        <v>26</v>
      </c>
      <c r="D82" s="4" t="s">
        <v>34</v>
      </c>
      <c r="E82" s="4" t="s">
        <v>168</v>
      </c>
      <c r="F82" s="4" t="str">
        <f t="shared" si="2"/>
        <v>Lutz Roman</v>
      </c>
    </row>
    <row r="83" spans="3:6" x14ac:dyDescent="0.55000000000000004">
      <c r="C83" s="5" t="s">
        <v>26</v>
      </c>
      <c r="D83" s="5" t="s">
        <v>169</v>
      </c>
      <c r="E83" s="5" t="s">
        <v>170</v>
      </c>
      <c r="F83" s="5" t="str">
        <f t="shared" si="2"/>
        <v>Raduha Zala</v>
      </c>
    </row>
    <row r="84" spans="3:6" x14ac:dyDescent="0.55000000000000004">
      <c r="C84" s="4" t="s">
        <v>26</v>
      </c>
      <c r="D84" s="4" t="s">
        <v>171</v>
      </c>
      <c r="E84" s="4" t="s">
        <v>172</v>
      </c>
      <c r="F84" s="4" t="str">
        <f t="shared" si="2"/>
        <v>Shahini Gilta</v>
      </c>
    </row>
    <row r="85" spans="3:6" x14ac:dyDescent="0.55000000000000004">
      <c r="C85" s="5" t="s">
        <v>26</v>
      </c>
      <c r="D85" s="5" t="s">
        <v>173</v>
      </c>
      <c r="E85" s="5" t="s">
        <v>174</v>
      </c>
      <c r="F85" s="5" t="str">
        <f t="shared" si="2"/>
        <v>Sulejmani Rona</v>
      </c>
    </row>
    <row r="86" spans="3:6" x14ac:dyDescent="0.55000000000000004">
      <c r="C86" s="4" t="s">
        <v>26</v>
      </c>
      <c r="D86" s="4" t="s">
        <v>175</v>
      </c>
      <c r="E86" s="4" t="s">
        <v>176</v>
      </c>
      <c r="F86" s="4" t="str">
        <f t="shared" si="2"/>
        <v>Walser Emma</v>
      </c>
    </row>
    <row r="87" spans="3:6" x14ac:dyDescent="0.55000000000000004">
      <c r="C87" s="5" t="s">
        <v>26</v>
      </c>
      <c r="D87" s="5" t="s">
        <v>177</v>
      </c>
      <c r="E87" s="5" t="s">
        <v>178</v>
      </c>
      <c r="F87" s="5" t="str">
        <f t="shared" si="2"/>
        <v>Widmer Anastasia</v>
      </c>
    </row>
    <row r="88" spans="3:6" x14ac:dyDescent="0.55000000000000004">
      <c r="C88" s="4" t="s">
        <v>26</v>
      </c>
      <c r="D88" s="4" t="s">
        <v>179</v>
      </c>
      <c r="E88" s="4" t="s">
        <v>180</v>
      </c>
      <c r="F88" s="4" t="str">
        <f t="shared" si="2"/>
        <v>Zumbühl Larissa</v>
      </c>
    </row>
    <row r="89" spans="3:6" x14ac:dyDescent="0.55000000000000004">
      <c r="C89" s="5" t="s">
        <v>28</v>
      </c>
      <c r="D89" s="5" t="s">
        <v>181</v>
      </c>
      <c r="E89" s="5" t="s">
        <v>182</v>
      </c>
      <c r="F89" s="5" t="str">
        <f t="shared" si="2"/>
        <v>Ackermann Neria</v>
      </c>
    </row>
    <row r="90" spans="3:6" x14ac:dyDescent="0.55000000000000004">
      <c r="C90" s="4" t="s">
        <v>28</v>
      </c>
      <c r="D90" s="4" t="s">
        <v>181</v>
      </c>
      <c r="E90" s="4" t="s">
        <v>183</v>
      </c>
      <c r="F90" s="4" t="str">
        <f t="shared" si="2"/>
        <v>Ackermann Sinah Anna</v>
      </c>
    </row>
    <row r="91" spans="3:6" x14ac:dyDescent="0.55000000000000004">
      <c r="C91" s="5" t="s">
        <v>28</v>
      </c>
      <c r="D91" s="5" t="s">
        <v>184</v>
      </c>
      <c r="E91" s="5" t="s">
        <v>185</v>
      </c>
      <c r="F91" s="5" t="str">
        <f t="shared" si="2"/>
        <v>Al-Tayyeb Nuwairah</v>
      </c>
    </row>
    <row r="92" spans="3:6" x14ac:dyDescent="0.55000000000000004">
      <c r="C92" s="4" t="s">
        <v>28</v>
      </c>
      <c r="D92" s="4" t="s">
        <v>288</v>
      </c>
      <c r="E92" s="4" t="s">
        <v>289</v>
      </c>
      <c r="F92" s="4" t="str">
        <f t="shared" si="2"/>
        <v>Bachmann Julia</v>
      </c>
    </row>
    <row r="93" spans="3:6" x14ac:dyDescent="0.55000000000000004">
      <c r="C93" s="5" t="s">
        <v>28</v>
      </c>
      <c r="D93" s="5" t="s">
        <v>186</v>
      </c>
      <c r="E93" s="5" t="s">
        <v>187</v>
      </c>
      <c r="F93" s="5" t="str">
        <f t="shared" si="2"/>
        <v>Bajrektarevic Nedim</v>
      </c>
    </row>
    <row r="94" spans="3:6" x14ac:dyDescent="0.55000000000000004">
      <c r="C94" s="4" t="s">
        <v>28</v>
      </c>
      <c r="D94" s="4" t="s">
        <v>188</v>
      </c>
      <c r="E94" s="4" t="s">
        <v>189</v>
      </c>
      <c r="F94" s="4" t="str">
        <f t="shared" si="2"/>
        <v>Beeler Nina Silvia</v>
      </c>
    </row>
    <row r="95" spans="3:6" x14ac:dyDescent="0.55000000000000004">
      <c r="C95" s="5" t="s">
        <v>28</v>
      </c>
      <c r="D95" s="5" t="s">
        <v>190</v>
      </c>
      <c r="E95" s="5" t="s">
        <v>191</v>
      </c>
      <c r="F95" s="5" t="str">
        <f t="shared" si="2"/>
        <v>Berisha Sumeja</v>
      </c>
    </row>
    <row r="96" spans="3:6" x14ac:dyDescent="0.55000000000000004">
      <c r="C96" s="4" t="s">
        <v>28</v>
      </c>
      <c r="D96" s="4" t="s">
        <v>192</v>
      </c>
      <c r="E96" s="4" t="s">
        <v>193</v>
      </c>
      <c r="F96" s="4" t="str">
        <f t="shared" si="2"/>
        <v>Cecchini Pierluigi</v>
      </c>
    </row>
    <row r="97" spans="3:6" x14ac:dyDescent="0.55000000000000004">
      <c r="C97" s="5" t="s">
        <v>28</v>
      </c>
      <c r="D97" s="5" t="s">
        <v>194</v>
      </c>
      <c r="E97" s="5" t="s">
        <v>195</v>
      </c>
      <c r="F97" s="5" t="str">
        <f t="shared" si="2"/>
        <v>Dolf Michelle</v>
      </c>
    </row>
    <row r="98" spans="3:6" x14ac:dyDescent="0.55000000000000004">
      <c r="C98" s="4" t="s">
        <v>28</v>
      </c>
      <c r="D98" s="4" t="s">
        <v>196</v>
      </c>
      <c r="E98" s="4" t="s">
        <v>197</v>
      </c>
      <c r="F98" s="4" t="str">
        <f t="shared" ref="F98:F129" si="3">IF(D98="","",_xlfn.TEXTJOIN(" ",,D98:E98))</f>
        <v>Gadient Lorena</v>
      </c>
    </row>
    <row r="99" spans="3:6" x14ac:dyDescent="0.55000000000000004">
      <c r="C99" s="5" t="s">
        <v>28</v>
      </c>
      <c r="D99" s="5" t="s">
        <v>198</v>
      </c>
      <c r="E99" s="5" t="s">
        <v>199</v>
      </c>
      <c r="F99" s="5" t="str">
        <f t="shared" si="3"/>
        <v>Hobi Carla</v>
      </c>
    </row>
    <row r="100" spans="3:6" x14ac:dyDescent="0.55000000000000004">
      <c r="C100" s="4" t="s">
        <v>28</v>
      </c>
      <c r="D100" s="4" t="s">
        <v>200</v>
      </c>
      <c r="E100" s="4" t="s">
        <v>201</v>
      </c>
      <c r="F100" s="4" t="str">
        <f t="shared" si="3"/>
        <v>Kalberer Flurin Enea</v>
      </c>
    </row>
    <row r="101" spans="3:6" x14ac:dyDescent="0.55000000000000004">
      <c r="C101" s="5" t="s">
        <v>28</v>
      </c>
      <c r="D101" s="5" t="s">
        <v>202</v>
      </c>
      <c r="E101" s="5" t="s">
        <v>203</v>
      </c>
      <c r="F101" s="5" t="str">
        <f t="shared" si="3"/>
        <v>Kühnis Milena</v>
      </c>
    </row>
    <row r="102" spans="3:6" x14ac:dyDescent="0.55000000000000004">
      <c r="C102" s="4" t="s">
        <v>28</v>
      </c>
      <c r="D102" s="4" t="s">
        <v>204</v>
      </c>
      <c r="E102" s="4" t="s">
        <v>205</v>
      </c>
      <c r="F102" s="4" t="str">
        <f t="shared" si="3"/>
        <v>Kurath Selina</v>
      </c>
    </row>
    <row r="103" spans="3:6" x14ac:dyDescent="0.55000000000000004">
      <c r="C103" s="5" t="s">
        <v>28</v>
      </c>
      <c r="D103" s="5" t="s">
        <v>206</v>
      </c>
      <c r="E103" s="5" t="s">
        <v>207</v>
      </c>
      <c r="F103" s="5" t="str">
        <f t="shared" si="3"/>
        <v>Lüchinger Elina</v>
      </c>
    </row>
    <row r="104" spans="3:6" x14ac:dyDescent="0.55000000000000004">
      <c r="C104" s="4" t="s">
        <v>28</v>
      </c>
      <c r="D104" s="4" t="s">
        <v>208</v>
      </c>
      <c r="E104" s="4" t="s">
        <v>209</v>
      </c>
      <c r="F104" s="4" t="str">
        <f t="shared" si="3"/>
        <v>Nuhiji Blerta</v>
      </c>
    </row>
    <row r="105" spans="3:6" x14ac:dyDescent="0.55000000000000004">
      <c r="C105" s="5" t="s">
        <v>28</v>
      </c>
      <c r="D105" s="5" t="s">
        <v>210</v>
      </c>
      <c r="E105" s="5" t="s">
        <v>211</v>
      </c>
      <c r="F105" s="5" t="str">
        <f t="shared" si="3"/>
        <v>Roth Sven</v>
      </c>
    </row>
    <row r="106" spans="3:6" x14ac:dyDescent="0.55000000000000004">
      <c r="C106" s="4" t="s">
        <v>28</v>
      </c>
      <c r="D106" s="4" t="s">
        <v>212</v>
      </c>
      <c r="E106" s="4" t="s">
        <v>213</v>
      </c>
      <c r="F106" s="4" t="str">
        <f t="shared" si="3"/>
        <v>Salaji Alejna</v>
      </c>
    </row>
    <row r="107" spans="3:6" x14ac:dyDescent="0.55000000000000004">
      <c r="C107" s="5" t="s">
        <v>31</v>
      </c>
      <c r="D107" s="5" t="s">
        <v>214</v>
      </c>
      <c r="E107" s="5" t="s">
        <v>215</v>
      </c>
      <c r="F107" s="5" t="str">
        <f t="shared" si="3"/>
        <v>Bajrami Elijana</v>
      </c>
    </row>
    <row r="108" spans="3:6" x14ac:dyDescent="0.55000000000000004">
      <c r="C108" s="4" t="s">
        <v>31</v>
      </c>
      <c r="D108" s="4" t="s">
        <v>216</v>
      </c>
      <c r="E108" s="4" t="s">
        <v>217</v>
      </c>
      <c r="F108" s="4" t="str">
        <f t="shared" si="3"/>
        <v>Balan Markus</v>
      </c>
    </row>
    <row r="109" spans="3:6" x14ac:dyDescent="0.55000000000000004">
      <c r="C109" s="5" t="s">
        <v>31</v>
      </c>
      <c r="D109" s="5" t="s">
        <v>124</v>
      </c>
      <c r="E109" s="5" t="s">
        <v>218</v>
      </c>
      <c r="F109" s="5" t="str">
        <f t="shared" si="3"/>
        <v>Beck Ryan Louis</v>
      </c>
    </row>
    <row r="110" spans="3:6" x14ac:dyDescent="0.55000000000000004">
      <c r="C110" s="4" t="s">
        <v>31</v>
      </c>
      <c r="D110" s="4" t="s">
        <v>219</v>
      </c>
      <c r="E110" s="4" t="s">
        <v>220</v>
      </c>
      <c r="F110" s="4" t="str">
        <f t="shared" si="3"/>
        <v>Bellisario Giuseppe</v>
      </c>
    </row>
    <row r="111" spans="3:6" x14ac:dyDescent="0.55000000000000004">
      <c r="C111" s="5" t="s">
        <v>31</v>
      </c>
      <c r="D111" s="5" t="s">
        <v>221</v>
      </c>
      <c r="E111" s="5" t="s">
        <v>222</v>
      </c>
      <c r="F111" s="5" t="str">
        <f t="shared" si="3"/>
        <v>Carrillo Soneira Fatima</v>
      </c>
    </row>
    <row r="112" spans="3:6" x14ac:dyDescent="0.55000000000000004">
      <c r="C112" s="4" t="s">
        <v>31</v>
      </c>
      <c r="D112" s="4" t="s">
        <v>223</v>
      </c>
      <c r="E112" s="4" t="s">
        <v>224</v>
      </c>
      <c r="F112" s="4" t="str">
        <f t="shared" si="3"/>
        <v>Frick Nicolas</v>
      </c>
    </row>
    <row r="113" spans="3:6" x14ac:dyDescent="0.55000000000000004">
      <c r="C113" s="5" t="s">
        <v>31</v>
      </c>
      <c r="D113" s="5" t="s">
        <v>225</v>
      </c>
      <c r="E113" s="5" t="s">
        <v>226</v>
      </c>
      <c r="F113" s="5" t="str">
        <f t="shared" si="3"/>
        <v>Hassen Nawres</v>
      </c>
    </row>
    <row r="114" spans="3:6" x14ac:dyDescent="0.55000000000000004">
      <c r="C114" s="4" t="s">
        <v>31</v>
      </c>
      <c r="D114" s="4" t="s">
        <v>227</v>
      </c>
      <c r="E114" s="4" t="s">
        <v>228</v>
      </c>
      <c r="F114" s="4" t="str">
        <f t="shared" si="3"/>
        <v>Hoop Luana Maria</v>
      </c>
    </row>
    <row r="115" spans="3:6" x14ac:dyDescent="0.55000000000000004">
      <c r="C115" s="5" t="s">
        <v>31</v>
      </c>
      <c r="D115" s="5" t="s">
        <v>229</v>
      </c>
      <c r="E115" s="5" t="s">
        <v>230</v>
      </c>
      <c r="F115" s="5" t="str">
        <f t="shared" si="3"/>
        <v>Huser Melina</v>
      </c>
    </row>
    <row r="116" spans="3:6" x14ac:dyDescent="0.55000000000000004">
      <c r="C116" s="4" t="s">
        <v>31</v>
      </c>
      <c r="D116" s="4" t="s">
        <v>231</v>
      </c>
      <c r="E116" s="4" t="s">
        <v>232</v>
      </c>
      <c r="F116" s="4" t="str">
        <f t="shared" si="3"/>
        <v>Kalaimohan Valentina</v>
      </c>
    </row>
    <row r="117" spans="3:6" x14ac:dyDescent="0.55000000000000004">
      <c r="C117" s="5" t="s">
        <v>31</v>
      </c>
      <c r="D117" s="5" t="s">
        <v>233</v>
      </c>
      <c r="E117" s="5" t="s">
        <v>234</v>
      </c>
      <c r="F117" s="5" t="str">
        <f t="shared" si="3"/>
        <v>Kalajdžini Alis</v>
      </c>
    </row>
    <row r="118" spans="3:6" x14ac:dyDescent="0.55000000000000004">
      <c r="C118" s="4" t="s">
        <v>31</v>
      </c>
      <c r="D118" s="4" t="s">
        <v>235</v>
      </c>
      <c r="E118" s="4" t="s">
        <v>236</v>
      </c>
      <c r="F118" s="4" t="str">
        <f t="shared" si="3"/>
        <v>Leu Shanna</v>
      </c>
    </row>
    <row r="119" spans="3:6" x14ac:dyDescent="0.55000000000000004">
      <c r="C119" s="5" t="s">
        <v>31</v>
      </c>
      <c r="D119" s="5" t="s">
        <v>237</v>
      </c>
      <c r="E119" s="5" t="s">
        <v>238</v>
      </c>
      <c r="F119" s="5" t="str">
        <f t="shared" si="3"/>
        <v>Meier Maria Josephine</v>
      </c>
    </row>
    <row r="120" spans="3:6" x14ac:dyDescent="0.55000000000000004">
      <c r="C120" s="4" t="s">
        <v>31</v>
      </c>
      <c r="D120" s="4" t="s">
        <v>239</v>
      </c>
      <c r="E120" s="4" t="s">
        <v>240</v>
      </c>
      <c r="F120" s="4" t="str">
        <f t="shared" si="3"/>
        <v>Nguyen Jessica Quynh Hoa</v>
      </c>
    </row>
    <row r="121" spans="3:6" x14ac:dyDescent="0.55000000000000004">
      <c r="C121" s="5" t="s">
        <v>31</v>
      </c>
      <c r="D121" s="5" t="s">
        <v>241</v>
      </c>
      <c r="E121" s="5" t="s">
        <v>242</v>
      </c>
      <c r="F121" s="5" t="str">
        <f t="shared" si="3"/>
        <v>Nuhija Eliza</v>
      </c>
    </row>
    <row r="122" spans="3:6" x14ac:dyDescent="0.55000000000000004">
      <c r="C122" s="4" t="s">
        <v>31</v>
      </c>
      <c r="D122" s="4" t="s">
        <v>243</v>
      </c>
      <c r="E122" s="4" t="s">
        <v>244</v>
      </c>
      <c r="F122" s="4" t="str">
        <f t="shared" si="3"/>
        <v>Pedrazzini David</v>
      </c>
    </row>
    <row r="123" spans="3:6" x14ac:dyDescent="0.55000000000000004">
      <c r="C123" s="5" t="s">
        <v>31</v>
      </c>
      <c r="D123" s="5" t="s">
        <v>245</v>
      </c>
      <c r="E123" s="5" t="s">
        <v>246</v>
      </c>
      <c r="F123" s="5" t="str">
        <f t="shared" si="3"/>
        <v>Puopolo Amanda Aurora</v>
      </c>
    </row>
    <row r="124" spans="3:6" x14ac:dyDescent="0.55000000000000004">
      <c r="C124" s="4" t="s">
        <v>31</v>
      </c>
      <c r="D124" s="4" t="s">
        <v>247</v>
      </c>
      <c r="E124" s="4" t="s">
        <v>248</v>
      </c>
      <c r="F124" s="4" t="str">
        <f t="shared" si="3"/>
        <v>Ritter Nico Elia</v>
      </c>
    </row>
    <row r="125" spans="3:6" x14ac:dyDescent="0.55000000000000004">
      <c r="C125" s="5" t="s">
        <v>31</v>
      </c>
      <c r="D125" s="5" t="s">
        <v>249</v>
      </c>
      <c r="E125" s="5" t="s">
        <v>250</v>
      </c>
      <c r="F125" s="5" t="str">
        <f t="shared" si="3"/>
        <v>Senn Chiara</v>
      </c>
    </row>
    <row r="126" spans="3:6" x14ac:dyDescent="0.55000000000000004">
      <c r="C126" s="4" t="s">
        <v>31</v>
      </c>
      <c r="D126" s="4" t="s">
        <v>251</v>
      </c>
      <c r="E126" s="4" t="s">
        <v>252</v>
      </c>
      <c r="F126" s="4" t="str">
        <f t="shared" si="3"/>
        <v>Sljivar Emina</v>
      </c>
    </row>
    <row r="127" spans="3:6" x14ac:dyDescent="0.55000000000000004">
      <c r="C127" s="5" t="s">
        <v>31</v>
      </c>
      <c r="D127" s="5" t="s">
        <v>253</v>
      </c>
      <c r="E127" s="5" t="s">
        <v>254</v>
      </c>
      <c r="F127" s="5" t="str">
        <f t="shared" si="3"/>
        <v>Spano Ilaria Giuliana</v>
      </c>
    </row>
    <row r="128" spans="3:6" x14ac:dyDescent="0.55000000000000004">
      <c r="C128" s="4" t="s">
        <v>31</v>
      </c>
      <c r="D128" s="4" t="s">
        <v>255</v>
      </c>
      <c r="E128" s="4" t="s">
        <v>256</v>
      </c>
      <c r="F128" s="4" t="str">
        <f t="shared" si="3"/>
        <v>Tschütscher Eduard Balazs</v>
      </c>
    </row>
    <row r="129" spans="3:6" x14ac:dyDescent="0.55000000000000004">
      <c r="C129" s="5" t="s">
        <v>31</v>
      </c>
      <c r="D129" s="5" t="s">
        <v>257</v>
      </c>
      <c r="E129" s="5" t="s">
        <v>258</v>
      </c>
      <c r="F129" s="5" t="str">
        <f t="shared" si="3"/>
        <v>Vogel Julia Anne-Sophie</v>
      </c>
    </row>
    <row r="130" spans="3:6" x14ac:dyDescent="0.55000000000000004">
      <c r="C130" s="4" t="s">
        <v>31</v>
      </c>
      <c r="D130" s="4" t="s">
        <v>259</v>
      </c>
      <c r="E130" s="4" t="s">
        <v>260</v>
      </c>
      <c r="F130" s="4" t="str">
        <f t="shared" ref="F130:F131" si="4">IF(D130="","",_xlfn.TEXTJOIN(" ",,D130:E130))</f>
        <v>Zeqiri Arion</v>
      </c>
    </row>
    <row r="131" spans="3:6" x14ac:dyDescent="0.55000000000000004">
      <c r="C131" s="5" t="s">
        <v>31</v>
      </c>
      <c r="D131" s="5" t="s">
        <v>259</v>
      </c>
      <c r="E131" s="5" t="s">
        <v>260</v>
      </c>
      <c r="F131" s="5" t="str">
        <f t="shared" si="4"/>
        <v>Zeqiri Arion</v>
      </c>
    </row>
  </sheetData>
  <sortState xmlns:xlrd2="http://schemas.microsoft.com/office/spreadsheetml/2017/richdata2" ref="C2:F131">
    <sortCondition ref="C2:C131"/>
    <sortCondition ref="D2:D131"/>
    <sortCondition ref="E2:E131"/>
  </sortState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bda368-0838-49ca-9399-3975e6dee022" xsi:nil="true"/>
    <lcf76f155ced4ddcb4097134ff3c332f xmlns="e337c33a-4dbd-49f7-8486-25d32bfe55c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76CA83ED047C44A51DD650CED24ACE" ma:contentTypeVersion="15" ma:contentTypeDescription="Ein neues Dokument erstellen." ma:contentTypeScope="" ma:versionID="0258c5c8e6c6af93af0531d33f30ea7d">
  <xsd:schema xmlns:xsd="http://www.w3.org/2001/XMLSchema" xmlns:xs="http://www.w3.org/2001/XMLSchema" xmlns:p="http://schemas.microsoft.com/office/2006/metadata/properties" xmlns:ns2="e337c33a-4dbd-49f7-8486-25d32bfe55cb" xmlns:ns3="6cbda368-0838-49ca-9399-3975e6dee022" targetNamespace="http://schemas.microsoft.com/office/2006/metadata/properties" ma:root="true" ma:fieldsID="111227188f1d3426c286d015ed7ca00e" ns2:_="" ns3:_="">
    <xsd:import namespace="e337c33a-4dbd-49f7-8486-25d32bfe55cb"/>
    <xsd:import namespace="6cbda368-0838-49ca-9399-3975e6dee0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7c33a-4dbd-49f7-8486-25d32bfe5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0feb01f8-e923-45a1-aeb4-2d22cab5de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da368-0838-49ca-9399-3975e6dee02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e2e5747-c66e-4c84-bc31-a05c6437ed06}" ma:internalName="TaxCatchAll" ma:showField="CatchAllData" ma:web="6cbda368-0838-49ca-9399-3975e6dee0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0D4AD-3AF5-4FAA-849A-F692280EB976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6cbda368-0838-49ca-9399-3975e6dee022"/>
    <ds:schemaRef ds:uri="e337c33a-4dbd-49f7-8486-25d32bfe55cb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C749BD-D28F-4898-9869-949D006A33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86971-17DA-4656-B4E8-4A520AD3EA58}"/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Bewertungsblatt</vt:lpstr>
      <vt:lpstr>Referenzen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Lippuner Jürg BZBS</dc:creator>
  <cp:keywords/>
  <dc:description/>
  <cp:lastModifiedBy>Brötz Michel BZBS</cp:lastModifiedBy>
  <cp:revision/>
  <cp:lastPrinted>2026-03-17T16:52:28Z</cp:lastPrinted>
  <dcterms:created xsi:type="dcterms:W3CDTF">2024-03-08T09:38:15Z</dcterms:created>
  <dcterms:modified xsi:type="dcterms:W3CDTF">2026-03-17T17:04:10Z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0x0101004B76CA83ED047C44A51DD650CED24ACE</vt:lpwstr>
  </property>
  <property fmtid="{D5CDD505-2E9C-101B-9397-08002B2CF9AE}" pid="3" name="MediaServiceImageTags">
    <vt:lpwstr/>
  </property>
</Properties>
</file>