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ippunerJ\Downloads\"/>
    </mc:Choice>
  </mc:AlternateContent>
  <xr:revisionPtr revIDLastSave="0" documentId="13_ncr:1_{96EA0C36-DE70-4AE2-8519-8A628A5CEC80}" xr6:coauthVersionLast="47" xr6:coauthVersionMax="47" xr10:uidLastSave="{00000000-0000-0000-0000-000000000000}"/>
  <bookViews>
    <workbookView xWindow="28680" yWindow="-120" windowWidth="51840" windowHeight="21120" xr2:uid="{D57A6735-005B-475D-843C-321B584D51E6}"/>
  </bookViews>
  <sheets>
    <sheet name="Anleitung" sheetId="11" r:id="rId1"/>
    <sheet name="Aufgabe_A" sheetId="2" r:id="rId2"/>
    <sheet name="Aufgabe_A-Bsp" sheetId="12" state="hidden" r:id="rId3"/>
    <sheet name="Aufgabe_B" sheetId="3" r:id="rId4"/>
    <sheet name="Aufgabe_C" sheetId="4" r:id="rId5"/>
    <sheet name="Aufgabe_D" sheetId="5" r:id="rId6"/>
    <sheet name="Aufgabe_F" sheetId="6" r:id="rId7"/>
    <sheet name="Aufgabe_H" sheetId="7" r:id="rId8"/>
    <sheet name="Aufgabe_I" sheetId="8" r:id="rId9"/>
    <sheet name="Aufgabe_J" sheetId="9" r:id="rId10"/>
    <sheet name="Auswertung" sheetId="10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xlnm._FilterDatabase" localSheetId="1" hidden="1">Aufgabe_A!#REF!</definedName>
    <definedName name="_xlnm._FilterDatabase" localSheetId="2" hidden="1">'Aufgabe_A-Bsp'!#REF!</definedName>
    <definedName name="_xlnm._FilterDatabase" localSheetId="3" hidden="1">Aufgabe_B!#REF!</definedName>
    <definedName name="_xlnm._FilterDatabase" localSheetId="4" hidden="1">Aufgabe_C!#REF!</definedName>
    <definedName name="_xlnm._FilterDatabase" localSheetId="5" hidden="1">Aufgabe_D!#REF!</definedName>
    <definedName name="_xlnm._FilterDatabase" localSheetId="6" hidden="1">Aufgabe_F!#REF!</definedName>
    <definedName name="_xlnm._FilterDatabase" localSheetId="7" hidden="1">Aufgabe_H!#REF!</definedName>
    <definedName name="_xlnm._FilterDatabase" localSheetId="8" hidden="1">Aufgabe_I!#REF!</definedName>
    <definedName name="_xlnm._FilterDatabase" localSheetId="9" hidden="1">Aufgabe_J!#REF!</definedName>
    <definedName name="_Order1" hidden="1">255</definedName>
    <definedName name="_Order2" hidden="1">255</definedName>
    <definedName name="_Sort" hidden="1">'[1]Übung 19'!#REF!</definedName>
    <definedName name="a" localSheetId="1">#REF!</definedName>
    <definedName name="a" localSheetId="2">#REF!</definedName>
    <definedName name="a" localSheetId="3">#REF!</definedName>
    <definedName name="a">#REF!</definedName>
    <definedName name="aa" localSheetId="1">#REF!</definedName>
    <definedName name="aa" localSheetId="2">#REF!</definedName>
    <definedName name="aa" localSheetId="3">#REF!</definedName>
    <definedName name="aa">#REF!</definedName>
    <definedName name="anfang">-3.14159265358979</definedName>
    <definedName name="Anfangswert_von_x" localSheetId="1">#REF!</definedName>
    <definedName name="Anfangswert_von_x" localSheetId="2">#REF!</definedName>
    <definedName name="Anfangswert_von_x" localSheetId="3">#REF!</definedName>
    <definedName name="Anfangswert_von_x">#REF!</definedName>
    <definedName name="Angestellte" localSheetId="1">#REF!</definedName>
    <definedName name="Angestellte" localSheetId="2">#REF!</definedName>
    <definedName name="Angestellte" localSheetId="3">#REF!</definedName>
    <definedName name="Angestellte">#REF!</definedName>
    <definedName name="Arbeiter" localSheetId="1">#REF!</definedName>
    <definedName name="Arbeiter" localSheetId="2">#REF!</definedName>
    <definedName name="Arbeiter" localSheetId="3">#REF!</definedName>
    <definedName name="Arbeiter">#REF!</definedName>
    <definedName name="Artikel">[2]Artikel!$A$3:$C$19</definedName>
    <definedName name="ArtTab" localSheetId="1">#REF!</definedName>
    <definedName name="ArtTab" localSheetId="2">#REF!</definedName>
    <definedName name="ArtTab" localSheetId="3">#REF!</definedName>
    <definedName name="ArtTab">#REF!</definedName>
    <definedName name="asdf" localSheetId="1">#REF!</definedName>
    <definedName name="asdf" localSheetId="2">#REF!</definedName>
    <definedName name="asdf" localSheetId="3">#REF!</definedName>
    <definedName name="asdf">#REF!</definedName>
    <definedName name="_xlnm.Recorder" localSheetId="1">#REF!</definedName>
    <definedName name="_xlnm.Recorder" localSheetId="2">#REF!</definedName>
    <definedName name="_xlnm.Recorder" localSheetId="3">#REF!</definedName>
    <definedName name="_xlnm.Recorder">#REF!</definedName>
    <definedName name="Auto">'[3]Aufgabe 4'!#REF!</definedName>
    <definedName name="AX" localSheetId="1">#REF!</definedName>
    <definedName name="AX" localSheetId="2">#REF!</definedName>
    <definedName name="AX" localSheetId="3">#REF!</definedName>
    <definedName name="AX">#REF!</definedName>
    <definedName name="b" localSheetId="1">#REF!</definedName>
    <definedName name="b" localSheetId="2">#REF!</definedName>
    <definedName name="b" localSheetId="3">#REF!</definedName>
    <definedName name="b">#REF!</definedName>
    <definedName name="Berufsfachschule">'[3]Aufgabe 4'!#REF!</definedName>
    <definedName name="bzb">'[3]Aufgabe 4'!#REF!</definedName>
    <definedName name="Code">[2]Artikel!$E$2:$H$3</definedName>
    <definedName name="cursource" hidden="1">#N/A</definedName>
    <definedName name="DirSheet">"Directory1"</definedName>
    <definedName name="e" localSheetId="0" hidden="1">{#N/A,#N/A,TRUE,"UmsSumAnteilFZ";#N/A,#N/A,TRUE,"UmsatzSumme";#N/A,#N/A,TRUE,"G&amp;V"}</definedName>
    <definedName name="e" localSheetId="1" hidden="1">{#N/A,#N/A,TRUE,"UmsSumAnteilFZ";#N/A,#N/A,TRUE,"UmsatzSumme";#N/A,#N/A,TRUE,"G&amp;V"}</definedName>
    <definedName name="e" localSheetId="2" hidden="1">{#N/A,#N/A,TRUE,"UmsSumAnteilFZ";#N/A,#N/A,TRUE,"UmsatzSumme";#N/A,#N/A,TRUE,"G&amp;V"}</definedName>
    <definedName name="e" localSheetId="3" hidden="1">{#N/A,#N/A,TRUE,"UmsSumAnteilFZ";#N/A,#N/A,TRUE,"UmsatzSumme";#N/A,#N/A,TRUE,"G&amp;V"}</definedName>
    <definedName name="e" hidden="1">{#N/A,#N/A,TRUE,"UmsSumAnteilFZ";#N/A,#N/A,TRUE,"UmsatzSumme";#N/A,#N/A,TRUE,"G&amp;V"}</definedName>
    <definedName name="e_2" localSheetId="0" hidden="1">{#N/A,#N/A,TRUE,"UmsSumAnteilFZ";#N/A,#N/A,TRUE,"UmsatzSumme";#N/A,#N/A,TRUE,"G&amp;V"}</definedName>
    <definedName name="e_2" localSheetId="1" hidden="1">{#N/A,#N/A,TRUE,"UmsSumAnteilFZ";#N/A,#N/A,TRUE,"UmsatzSumme";#N/A,#N/A,TRUE,"G&amp;V"}</definedName>
    <definedName name="e_2" localSheetId="2" hidden="1">{#N/A,#N/A,TRUE,"UmsSumAnteilFZ";#N/A,#N/A,TRUE,"UmsatzSumme";#N/A,#N/A,TRUE,"G&amp;V"}</definedName>
    <definedName name="e_2" localSheetId="3" hidden="1">{#N/A,#N/A,TRUE,"UmsSumAnteilFZ";#N/A,#N/A,TRUE,"UmsatzSumme";#N/A,#N/A,TRUE,"G&amp;V"}</definedName>
    <definedName name="e_2" hidden="1">{#N/A,#N/A,TRUE,"UmsSumAnteilFZ";#N/A,#N/A,TRUE,"UmsatzSumme";#N/A,#N/A,TRUE,"G&amp;V"}</definedName>
    <definedName name="ende">3.14159265358979</definedName>
    <definedName name="Endwert_von_x" localSheetId="1">#REF!</definedName>
    <definedName name="Endwert_von_x" localSheetId="2">#REF!</definedName>
    <definedName name="Endwert_von_x" localSheetId="3">#REF!</definedName>
    <definedName name="Endwert_von_x">#REF!</definedName>
    <definedName name="faktor" localSheetId="1">[4]Noten!#REF!</definedName>
    <definedName name="faktor" localSheetId="2">[4]Noten!#REF!</definedName>
    <definedName name="faktor" localSheetId="3">[4]Noten!#REF!</definedName>
    <definedName name="faktor">[4]Noten!#REF!</definedName>
    <definedName name="Feld_x" localSheetId="1">#REF!</definedName>
    <definedName name="Feld_x" localSheetId="2">#REF!</definedName>
    <definedName name="Feld_x" localSheetId="3">#REF!</definedName>
    <definedName name="Feld_x">#REF!</definedName>
    <definedName name="Feld_y" localSheetId="1">#REF!</definedName>
    <definedName name="Feld_y" localSheetId="2">#REF!</definedName>
    <definedName name="Feld_y" localSheetId="3">#REF!</definedName>
    <definedName name="Feld_y">#REF!</definedName>
    <definedName name="fh" localSheetId="1">#REF!</definedName>
    <definedName name="fh" localSheetId="2">#REF!</definedName>
    <definedName name="fh" localSheetId="3">#REF!</definedName>
    <definedName name="fh">#REF!</definedName>
    <definedName name="franko" localSheetId="0" hidden="1">{#N/A,#N/A,FALSE,"Kosten97Einzel";#N/A,#N/A,FALSE,"Kosten97FZ"}</definedName>
    <definedName name="franko" localSheetId="1" hidden="1">{#N/A,#N/A,FALSE,"Kosten97Einzel";#N/A,#N/A,FALSE,"Kosten97FZ"}</definedName>
    <definedName name="franko" localSheetId="2" hidden="1">{#N/A,#N/A,FALSE,"Kosten97Einzel";#N/A,#N/A,FALSE,"Kosten97FZ"}</definedName>
    <definedName name="franko" localSheetId="3" hidden="1">{#N/A,#N/A,FALSE,"Kosten97Einzel";#N/A,#N/A,FALSE,"Kosten97FZ"}</definedName>
    <definedName name="franko" hidden="1">{#N/A,#N/A,FALSE,"Kosten97Einzel";#N/A,#N/A,FALSE,"Kosten97FZ"}</definedName>
    <definedName name="franko_2" localSheetId="0" hidden="1">{#N/A,#N/A,FALSE,"Kosten97Einzel";#N/A,#N/A,FALSE,"Kosten97FZ"}</definedName>
    <definedName name="franko_2" localSheetId="1" hidden="1">{#N/A,#N/A,FALSE,"Kosten97Einzel";#N/A,#N/A,FALSE,"Kosten97FZ"}</definedName>
    <definedName name="franko_2" localSheetId="2" hidden="1">{#N/A,#N/A,FALSE,"Kosten97Einzel";#N/A,#N/A,FALSE,"Kosten97FZ"}</definedName>
    <definedName name="franko_2" localSheetId="3" hidden="1">{#N/A,#N/A,FALSE,"Kosten97Einzel";#N/A,#N/A,FALSE,"Kosten97FZ"}</definedName>
    <definedName name="franko_2" hidden="1">{#N/A,#N/A,FALSE,"Kosten97Einzel";#N/A,#N/A,FALSE,"Kosten97FZ"}</definedName>
    <definedName name="Hans">'[3]Aufgabe 4'!#REF!</definedName>
    <definedName name="hhjklhj" localSheetId="0" hidden="1">{#N/A,#N/A,TRUE,"UmsSumAnteilFZ";#N/A,#N/A,TRUE,"UmsatzSumme";#N/A,#N/A,TRUE,"G&amp;V"}</definedName>
    <definedName name="hhjklhj" localSheetId="1" hidden="1">{#N/A,#N/A,TRUE,"UmsSumAnteilFZ";#N/A,#N/A,TRUE,"UmsatzSumme";#N/A,#N/A,TRUE,"G&amp;V"}</definedName>
    <definedName name="hhjklhj" localSheetId="2" hidden="1">{#N/A,#N/A,TRUE,"UmsSumAnteilFZ";#N/A,#N/A,TRUE,"UmsatzSumme";#N/A,#N/A,TRUE,"G&amp;V"}</definedName>
    <definedName name="hhjklhj" localSheetId="3" hidden="1">{#N/A,#N/A,TRUE,"UmsSumAnteilFZ";#N/A,#N/A,TRUE,"UmsatzSumme";#N/A,#N/A,TRUE,"G&amp;V"}</definedName>
    <definedName name="hhjklhj" hidden="1">{#N/A,#N/A,TRUE,"UmsSumAnteilFZ";#N/A,#N/A,TRUE,"UmsatzSumme";#N/A,#N/A,TRUE,"G&amp;V"}</definedName>
    <definedName name="hhjklhj_2" localSheetId="0" hidden="1">{#N/A,#N/A,TRUE,"UmsSumAnteilFZ";#N/A,#N/A,TRUE,"UmsatzSumme";#N/A,#N/A,TRUE,"G&amp;V"}</definedName>
    <definedName name="hhjklhj_2" localSheetId="1" hidden="1">{#N/A,#N/A,TRUE,"UmsSumAnteilFZ";#N/A,#N/A,TRUE,"UmsatzSumme";#N/A,#N/A,TRUE,"G&amp;V"}</definedName>
    <definedName name="hhjklhj_2" localSheetId="2" hidden="1">{#N/A,#N/A,TRUE,"UmsSumAnteilFZ";#N/A,#N/A,TRUE,"UmsatzSumme";#N/A,#N/A,TRUE,"G&amp;V"}</definedName>
    <definedName name="hhjklhj_2" localSheetId="3" hidden="1">{#N/A,#N/A,TRUE,"UmsSumAnteilFZ";#N/A,#N/A,TRUE,"UmsatzSumme";#N/A,#N/A,TRUE,"G&amp;V"}</definedName>
    <definedName name="hhjklhj_2" hidden="1">{#N/A,#N/A,TRUE,"UmsSumAnteilFZ";#N/A,#N/A,TRUE,"UmsatzSumme";#N/A,#N/A,TRUE,"G&amp;V"}</definedName>
    <definedName name="hjkjkl" localSheetId="0" hidden="1">{#N/A,#N/A,TRUE,"UmsatzSumme";#N/A,#N/A,TRUE,"UmsatzEinzel";#N/A,#N/A,TRUE,"UmsSumAnteilFZ"}</definedName>
    <definedName name="hjkjkl" localSheetId="1" hidden="1">{#N/A,#N/A,TRUE,"UmsatzSumme";#N/A,#N/A,TRUE,"UmsatzEinzel";#N/A,#N/A,TRUE,"UmsSumAnteilFZ"}</definedName>
    <definedName name="hjkjkl" localSheetId="2" hidden="1">{#N/A,#N/A,TRUE,"UmsatzSumme";#N/A,#N/A,TRUE,"UmsatzEinzel";#N/A,#N/A,TRUE,"UmsSumAnteilFZ"}</definedName>
    <definedName name="hjkjkl" localSheetId="3" hidden="1">{#N/A,#N/A,TRUE,"UmsatzSumme";#N/A,#N/A,TRUE,"UmsatzEinzel";#N/A,#N/A,TRUE,"UmsSumAnteilFZ"}</definedName>
    <definedName name="hjkjkl" hidden="1">{#N/A,#N/A,TRUE,"UmsatzSumme";#N/A,#N/A,TRUE,"UmsatzEinzel";#N/A,#N/A,TRUE,"UmsSumAnteilFZ"}</definedName>
    <definedName name="hjkjkl_2" localSheetId="0" hidden="1">{#N/A,#N/A,TRUE,"UmsatzSumme";#N/A,#N/A,TRUE,"UmsatzEinzel";#N/A,#N/A,TRUE,"UmsSumAnteilFZ"}</definedName>
    <definedName name="hjkjkl_2" localSheetId="1" hidden="1">{#N/A,#N/A,TRUE,"UmsatzSumme";#N/A,#N/A,TRUE,"UmsatzEinzel";#N/A,#N/A,TRUE,"UmsSumAnteilFZ"}</definedName>
    <definedName name="hjkjkl_2" localSheetId="2" hidden="1">{#N/A,#N/A,TRUE,"UmsatzSumme";#N/A,#N/A,TRUE,"UmsatzEinzel";#N/A,#N/A,TRUE,"UmsSumAnteilFZ"}</definedName>
    <definedName name="hjkjkl_2" localSheetId="3" hidden="1">{#N/A,#N/A,TRUE,"UmsatzSumme";#N/A,#N/A,TRUE,"UmsatzEinzel";#N/A,#N/A,TRUE,"UmsSumAnteilFZ"}</definedName>
    <definedName name="hjkjkl_2" hidden="1">{#N/A,#N/A,TRUE,"UmsatzSumme";#N/A,#N/A,TRUE,"UmsatzEinzel";#N/A,#N/A,TRUE,"UmsSumAnteilFZ"}</definedName>
    <definedName name="höioö" localSheetId="0" hidden="1">{#N/A,#N/A,FALSE,"Tabelle1"}</definedName>
    <definedName name="höioö" localSheetId="1" hidden="1">{#N/A,#N/A,FALSE,"Tabelle1"}</definedName>
    <definedName name="höioö" localSheetId="2" hidden="1">{#N/A,#N/A,FALSE,"Tabelle1"}</definedName>
    <definedName name="höioö" localSheetId="3" hidden="1">{#N/A,#N/A,FALSE,"Tabelle1"}</definedName>
    <definedName name="höioö" hidden="1">{#N/A,#N/A,FALSE,"Tabelle1"}</definedName>
    <definedName name="höioö_2" localSheetId="0" hidden="1">{#N/A,#N/A,FALSE,"Tabelle1"}</definedName>
    <definedName name="höioö_2" localSheetId="1" hidden="1">{#N/A,#N/A,FALSE,"Tabelle1"}</definedName>
    <definedName name="höioö_2" localSheetId="2" hidden="1">{#N/A,#N/A,FALSE,"Tabelle1"}</definedName>
    <definedName name="höioö_2" localSheetId="3" hidden="1">{#N/A,#N/A,FALSE,"Tabelle1"}</definedName>
    <definedName name="höioö_2" hidden="1">{#N/A,#N/A,FALSE,"Tabelle1"}</definedName>
    <definedName name="hsatz">[5]Namen!$C$12</definedName>
    <definedName name="int_ext_sel" hidden="1">1</definedName>
    <definedName name="jkjölkö" localSheetId="0" hidden="1">{#N/A,#N/A,FALSE,"Kosten97FZallein";#N/A,#N/A,FALSE,"Ko97EinzelFZ"}</definedName>
    <definedName name="jkjölkö" localSheetId="1" hidden="1">{#N/A,#N/A,FALSE,"Kosten97FZallein";#N/A,#N/A,FALSE,"Ko97EinzelFZ"}</definedName>
    <definedName name="jkjölkö" localSheetId="2" hidden="1">{#N/A,#N/A,FALSE,"Kosten97FZallein";#N/A,#N/A,FALSE,"Ko97EinzelFZ"}</definedName>
    <definedName name="jkjölkö" localSheetId="3" hidden="1">{#N/A,#N/A,FALSE,"Kosten97FZallein";#N/A,#N/A,FALSE,"Ko97EinzelFZ"}</definedName>
    <definedName name="jkjölkö" hidden="1">{#N/A,#N/A,FALSE,"Kosten97FZallein";#N/A,#N/A,FALSE,"Ko97EinzelFZ"}</definedName>
    <definedName name="jkjölkö_2" localSheetId="0" hidden="1">{#N/A,#N/A,FALSE,"Kosten97FZallein";#N/A,#N/A,FALSE,"Ko97EinzelFZ"}</definedName>
    <definedName name="jkjölkö_2" localSheetId="1" hidden="1">{#N/A,#N/A,FALSE,"Kosten97FZallein";#N/A,#N/A,FALSE,"Ko97EinzelFZ"}</definedName>
    <definedName name="jkjölkö_2" localSheetId="2" hidden="1">{#N/A,#N/A,FALSE,"Kosten97FZallein";#N/A,#N/A,FALSE,"Ko97EinzelFZ"}</definedName>
    <definedName name="jkjölkö_2" localSheetId="3" hidden="1">{#N/A,#N/A,FALSE,"Kosten97FZallein";#N/A,#N/A,FALSE,"Ko97EinzelFZ"}</definedName>
    <definedName name="jkjölkö_2" hidden="1">{#N/A,#N/A,FALSE,"Kosten97FZallein";#N/A,#N/A,FALSE,"Ko97EinzelFZ"}</definedName>
    <definedName name="Kino">Aufgabe_H!$H$16</definedName>
    <definedName name="kljljkl" localSheetId="0" hidden="1">{#N/A,#N/A,TRUE,"Kosten97FZallein";#N/A,#N/A,TRUE,"Ko97EinzelFZ";#N/A,#N/A,TRUE,"UmsSumAnteilFZ";#N/A,#N/A,TRUE,"UmsatzEinzel";#N/A,#N/A,TRUE,"G&amp;V"}</definedName>
    <definedName name="kljljkl" localSheetId="1" hidden="1">{#N/A,#N/A,TRUE,"Kosten97FZallein";#N/A,#N/A,TRUE,"Ko97EinzelFZ";#N/A,#N/A,TRUE,"UmsSumAnteilFZ";#N/A,#N/A,TRUE,"UmsatzEinzel";#N/A,#N/A,TRUE,"G&amp;V"}</definedName>
    <definedName name="kljljkl" localSheetId="2" hidden="1">{#N/A,#N/A,TRUE,"Kosten97FZallein";#N/A,#N/A,TRUE,"Ko97EinzelFZ";#N/A,#N/A,TRUE,"UmsSumAnteilFZ";#N/A,#N/A,TRUE,"UmsatzEinzel";#N/A,#N/A,TRUE,"G&amp;V"}</definedName>
    <definedName name="kljljkl" localSheetId="3" hidden="1">{#N/A,#N/A,TRUE,"Kosten97FZallein";#N/A,#N/A,TRUE,"Ko97EinzelFZ";#N/A,#N/A,TRUE,"UmsSumAnteilFZ";#N/A,#N/A,TRUE,"UmsatzEinzel";#N/A,#N/A,TRUE,"G&amp;V"}</definedName>
    <definedName name="kljljkl" hidden="1">{#N/A,#N/A,TRUE,"Kosten97FZallein";#N/A,#N/A,TRUE,"Ko97EinzelFZ";#N/A,#N/A,TRUE,"UmsSumAnteilFZ";#N/A,#N/A,TRUE,"UmsatzEinzel";#N/A,#N/A,TRUE,"G&amp;V"}</definedName>
    <definedName name="kljljkl_2" localSheetId="0" hidden="1">{#N/A,#N/A,TRUE,"Kosten97FZallein";#N/A,#N/A,TRUE,"Ko97EinzelFZ";#N/A,#N/A,TRUE,"UmsSumAnteilFZ";#N/A,#N/A,TRUE,"UmsatzEinzel";#N/A,#N/A,TRUE,"G&amp;V"}</definedName>
    <definedName name="kljljkl_2" localSheetId="1" hidden="1">{#N/A,#N/A,TRUE,"Kosten97FZallein";#N/A,#N/A,TRUE,"Ko97EinzelFZ";#N/A,#N/A,TRUE,"UmsSumAnteilFZ";#N/A,#N/A,TRUE,"UmsatzEinzel";#N/A,#N/A,TRUE,"G&amp;V"}</definedName>
    <definedName name="kljljkl_2" localSheetId="2" hidden="1">{#N/A,#N/A,TRUE,"Kosten97FZallein";#N/A,#N/A,TRUE,"Ko97EinzelFZ";#N/A,#N/A,TRUE,"UmsSumAnteilFZ";#N/A,#N/A,TRUE,"UmsatzEinzel";#N/A,#N/A,TRUE,"G&amp;V"}</definedName>
    <definedName name="kljljkl_2" localSheetId="3" hidden="1">{#N/A,#N/A,TRUE,"Kosten97FZallein";#N/A,#N/A,TRUE,"Ko97EinzelFZ";#N/A,#N/A,TRUE,"UmsSumAnteilFZ";#N/A,#N/A,TRUE,"UmsatzEinzel";#N/A,#N/A,TRUE,"G&amp;V"}</definedName>
    <definedName name="kljljkl_2" hidden="1">{#N/A,#N/A,TRUE,"Kosten97FZallein";#N/A,#N/A,TRUE,"Ko97EinzelFZ";#N/A,#N/A,TRUE,"UmsSumAnteilFZ";#N/A,#N/A,TRUE,"UmsatzEinzel";#N/A,#N/A,TRUE,"G&amp;V"}</definedName>
    <definedName name="Lehre">'[3]Aufgabe 4'!#REF!</definedName>
    <definedName name="LOHN" localSheetId="1">#REF!</definedName>
    <definedName name="LOHN" localSheetId="2">#REF!</definedName>
    <definedName name="LOHN" localSheetId="3">#REF!</definedName>
    <definedName name="LOHN">#REF!</definedName>
    <definedName name="mat">[5]Namen!$C$13</definedName>
    <definedName name="MUmsatz">[6]Funkt_1!$E$4:$E$15</definedName>
    <definedName name="MWST" localSheetId="1">#REF!</definedName>
    <definedName name="MWST" localSheetId="2">#REF!</definedName>
    <definedName name="MWST" localSheetId="3">#REF!</definedName>
    <definedName name="MWST">#REF!</definedName>
    <definedName name="n" localSheetId="1">#REF!</definedName>
    <definedName name="n" localSheetId="2">#REF!</definedName>
    <definedName name="n" localSheetId="3">#REF!</definedName>
    <definedName name="n">#REF!</definedName>
    <definedName name="Netto" localSheetId="1">#REF!</definedName>
    <definedName name="Netto" localSheetId="2">#REF!</definedName>
    <definedName name="Netto" localSheetId="3">#REF!</definedName>
    <definedName name="Netto">#REF!</definedName>
    <definedName name="Neu">#REF!</definedName>
    <definedName name="Neuer">#REF!</definedName>
    <definedName name="oioipop" localSheetId="0" hidden="1">{#N/A,#N/A,FALSE,"Tabelle1"}</definedName>
    <definedName name="oioipop" localSheetId="1" hidden="1">{#N/A,#N/A,FALSE,"Tabelle1"}</definedName>
    <definedName name="oioipop" localSheetId="2" hidden="1">{#N/A,#N/A,FALSE,"Tabelle1"}</definedName>
    <definedName name="oioipop" localSheetId="3" hidden="1">{#N/A,#N/A,FALSE,"Tabelle1"}</definedName>
    <definedName name="oioipop" hidden="1">{#N/A,#N/A,FALSE,"Tabelle1"}</definedName>
    <definedName name="oioipop_2" localSheetId="0" hidden="1">{#N/A,#N/A,FALSE,"Tabelle1"}</definedName>
    <definedName name="oioipop_2" localSheetId="1" hidden="1">{#N/A,#N/A,FALSE,"Tabelle1"}</definedName>
    <definedName name="oioipop_2" localSheetId="2" hidden="1">{#N/A,#N/A,FALSE,"Tabelle1"}</definedName>
    <definedName name="oioipop_2" localSheetId="3" hidden="1">{#N/A,#N/A,FALSE,"Tabelle1"}</definedName>
    <definedName name="oioipop_2" hidden="1">{#N/A,#N/A,FALSE,"Tabelle1"}</definedName>
    <definedName name="preis">[7]Analyse!$B$2:$B$57</definedName>
    <definedName name="q" localSheetId="0" hidden="1">{#N/A,#N/A,FALSE,"Kosten97FZallein";#N/A,#N/A,FALSE,"Ko97EinzelFZ"}</definedName>
    <definedName name="q" localSheetId="1" hidden="1">{#N/A,#N/A,FALSE,"Kosten97FZallein";#N/A,#N/A,FALSE,"Ko97EinzelFZ"}</definedName>
    <definedName name="q" localSheetId="2" hidden="1">{#N/A,#N/A,FALSE,"Kosten97FZallein";#N/A,#N/A,FALSE,"Ko97EinzelFZ"}</definedName>
    <definedName name="q" localSheetId="3" hidden="1">{#N/A,#N/A,FALSE,"Kosten97FZallein";#N/A,#N/A,FALSE,"Ko97EinzelFZ"}</definedName>
    <definedName name="q" hidden="1">{#N/A,#N/A,FALSE,"Kosten97FZallein";#N/A,#N/A,FALSE,"Ko97EinzelFZ"}</definedName>
    <definedName name="q_2" localSheetId="0" hidden="1">{#N/A,#N/A,FALSE,"Kosten97FZallein";#N/A,#N/A,FALSE,"Ko97EinzelFZ"}</definedName>
    <definedName name="q_2" localSheetId="1" hidden="1">{#N/A,#N/A,FALSE,"Kosten97FZallein";#N/A,#N/A,FALSE,"Ko97EinzelFZ"}</definedName>
    <definedName name="q_2" localSheetId="2" hidden="1">{#N/A,#N/A,FALSE,"Kosten97FZallein";#N/A,#N/A,FALSE,"Ko97EinzelFZ"}</definedName>
    <definedName name="q_2" localSheetId="3" hidden="1">{#N/A,#N/A,FALSE,"Kosten97FZallein";#N/A,#N/A,FALSE,"Ko97EinzelFZ"}</definedName>
    <definedName name="q_2" hidden="1">{#N/A,#N/A,FALSE,"Kosten97FZallein";#N/A,#N/A,FALSE,"Ko97EinzelFZ"}</definedName>
    <definedName name="ra" localSheetId="1">#REF!</definedName>
    <definedName name="ra" localSheetId="2">#REF!</definedName>
    <definedName name="ra" localSheetId="3">#REF!</definedName>
    <definedName name="ra">#REF!</definedName>
    <definedName name="rabatt">[7]Analyse!$C$2:$C$57</definedName>
    <definedName name="rb" localSheetId="1">#REF!</definedName>
    <definedName name="rb" localSheetId="2">#REF!</definedName>
    <definedName name="rb" localSheetId="3">#REF!</definedName>
    <definedName name="rb">#REF!</definedName>
    <definedName name="RNR_120" localSheetId="1">#REF!</definedName>
    <definedName name="RNR_120" localSheetId="2">#REF!</definedName>
    <definedName name="RNR_120" localSheetId="3">#REF!</definedName>
    <definedName name="RNR_120">#REF!</definedName>
    <definedName name="RNR_121" localSheetId="1">#REF!</definedName>
    <definedName name="RNR_121" localSheetId="2">#REF!</definedName>
    <definedName name="RNR_121" localSheetId="3">#REF!</definedName>
    <definedName name="RNR_121">#REF!</definedName>
    <definedName name="RNR_122" localSheetId="1">#REF!</definedName>
    <definedName name="RNR_122" localSheetId="2">#REF!</definedName>
    <definedName name="RNR_122" localSheetId="3">#REF!</definedName>
    <definedName name="RNR_122">#REF!</definedName>
    <definedName name="RNR_123" localSheetId="1">#REF!</definedName>
    <definedName name="RNR_123" localSheetId="2">#REF!</definedName>
    <definedName name="RNR_123" localSheetId="3">#REF!</definedName>
    <definedName name="RNR_123">#REF!</definedName>
    <definedName name="rr" localSheetId="0" hidden="1">{#N/A,#N/A,FALSE,"Tabelle1"}</definedName>
    <definedName name="rr" localSheetId="1" hidden="1">{#N/A,#N/A,FALSE,"Tabelle1"}</definedName>
    <definedName name="rr" localSheetId="2" hidden="1">{#N/A,#N/A,FALSE,"Tabelle1"}</definedName>
    <definedName name="rr" localSheetId="3" hidden="1">{#N/A,#N/A,FALSE,"Tabelle1"}</definedName>
    <definedName name="rr" hidden="1">{#N/A,#N/A,FALSE,"Tabelle1"}</definedName>
    <definedName name="rr_2" localSheetId="0" hidden="1">{#N/A,#N/A,FALSE,"Tabelle1"}</definedName>
    <definedName name="rr_2" localSheetId="1" hidden="1">{#N/A,#N/A,FALSE,"Tabelle1"}</definedName>
    <definedName name="rr_2" localSheetId="2" hidden="1">{#N/A,#N/A,FALSE,"Tabelle1"}</definedName>
    <definedName name="rr_2" localSheetId="3" hidden="1">{#N/A,#N/A,FALSE,"Tabelle1"}</definedName>
    <definedName name="rr_2" hidden="1">{#N/A,#N/A,FALSE,"Tabelle1"}</definedName>
    <definedName name="schritt">0.0785398163397448</definedName>
    <definedName name="Schrittweite" localSheetId="1">#REF!</definedName>
    <definedName name="Schrittweite" localSheetId="2">#REF!</definedName>
    <definedName name="Schrittweite" localSheetId="3">#REF!</definedName>
    <definedName name="Schrittweite">#REF!</definedName>
    <definedName name="Schule" localSheetId="0">[8]Aufgabe_H!#REF!</definedName>
    <definedName name="Schule">Aufgabe_H!#REF!</definedName>
    <definedName name="sd" localSheetId="1">#REF!</definedName>
    <definedName name="sd" localSheetId="2">#REF!</definedName>
    <definedName name="sd" localSheetId="3">#REF!</definedName>
    <definedName name="sd">#REF!</definedName>
    <definedName name="sdfg" localSheetId="1">#REF!</definedName>
    <definedName name="sdfg" localSheetId="2">#REF!</definedName>
    <definedName name="sdfg" localSheetId="3">#REF!</definedName>
    <definedName name="sdfg">#REF!</definedName>
    <definedName name="segment">[7]Analyse!$D$2:$D$57</definedName>
    <definedName name="Service">[6]Funkt_1!$D$4:$D$15</definedName>
    <definedName name="Sonderrabatt" localSheetId="1">#REF!</definedName>
    <definedName name="Sonderrabatt" localSheetId="2">#REF!</definedName>
    <definedName name="Sonderrabatt" localSheetId="3">#REF!</definedName>
    <definedName name="Sonderrabatt">#REF!</definedName>
    <definedName name="Spezialrabatt" localSheetId="1">#REF!</definedName>
    <definedName name="Spezialrabatt" localSheetId="2">#REF!</definedName>
    <definedName name="Spezialrabatt" localSheetId="3">#REF!</definedName>
    <definedName name="Spezialrabatt">#REF!</definedName>
    <definedName name="t" localSheetId="1">#REF!</definedName>
    <definedName name="t" localSheetId="2">#REF!</definedName>
    <definedName name="t" localSheetId="3">#REF!</definedName>
    <definedName name="t">#REF!</definedName>
    <definedName name="t_1" localSheetId="0" hidden="1">{#N/A,#N/A,TRUE,"UmsatzSumme";#N/A,#N/A,TRUE,"UmsatzEinzel";#N/A,#N/A,TRUE,"UmsSumAnteilFZ"}</definedName>
    <definedName name="t_1" localSheetId="1" hidden="1">{#N/A,#N/A,TRUE,"UmsatzSumme";#N/A,#N/A,TRUE,"UmsatzEinzel";#N/A,#N/A,TRUE,"UmsSumAnteilFZ"}</definedName>
    <definedName name="t_1" localSheetId="2" hidden="1">{#N/A,#N/A,TRUE,"UmsatzSumme";#N/A,#N/A,TRUE,"UmsatzEinzel";#N/A,#N/A,TRUE,"UmsSumAnteilFZ"}</definedName>
    <definedName name="t_1" localSheetId="3" hidden="1">{#N/A,#N/A,TRUE,"UmsatzSumme";#N/A,#N/A,TRUE,"UmsatzEinzel";#N/A,#N/A,TRUE,"UmsSumAnteilFZ"}</definedName>
    <definedName name="t_1" hidden="1">{#N/A,#N/A,TRUE,"UmsatzSumme";#N/A,#N/A,TRUE,"UmsatzEinzel";#N/A,#N/A,TRUE,"UmsSumAnteilFZ"}</definedName>
    <definedName name="t_2" localSheetId="0" hidden="1">{#N/A,#N/A,TRUE,"UmsatzSumme";#N/A,#N/A,TRUE,"UmsatzEinzel";#N/A,#N/A,TRUE,"UmsSumAnteilFZ"}</definedName>
    <definedName name="t_2" localSheetId="1" hidden="1">{#N/A,#N/A,TRUE,"UmsatzSumme";#N/A,#N/A,TRUE,"UmsatzEinzel";#N/A,#N/A,TRUE,"UmsSumAnteilFZ"}</definedName>
    <definedName name="t_2" localSheetId="2" hidden="1">{#N/A,#N/A,TRUE,"UmsatzSumme";#N/A,#N/A,TRUE,"UmsatzEinzel";#N/A,#N/A,TRUE,"UmsSumAnteilFZ"}</definedName>
    <definedName name="t_2" localSheetId="3" hidden="1">{#N/A,#N/A,TRUE,"UmsatzSumme";#N/A,#N/A,TRUE,"UmsatzEinzel";#N/A,#N/A,TRUE,"UmsSumAnteilFZ"}</definedName>
    <definedName name="t_2" hidden="1">{#N/A,#N/A,TRUE,"UmsatzSumme";#N/A,#N/A,TRUE,"UmsatzEinzel";#N/A,#N/A,TRUE,"UmsSumAnteilFZ"}</definedName>
    <definedName name="Tabelle">#REF!</definedName>
    <definedName name="Tudi">'[3]Aufgabe 4'!#REF!</definedName>
    <definedName name="Versuch">#REF!</definedName>
    <definedName name="Werk_1" localSheetId="1">#REF!</definedName>
    <definedName name="Werk_1" localSheetId="2">#REF!</definedName>
    <definedName name="Werk_1" localSheetId="3">#REF!</definedName>
    <definedName name="Werk_1">#REF!</definedName>
    <definedName name="Werk_2" localSheetId="1">#REF!</definedName>
    <definedName name="Werk_2" localSheetId="2">#REF!</definedName>
    <definedName name="Werk_2" localSheetId="3">#REF!</definedName>
    <definedName name="Werk_2">#REF!</definedName>
    <definedName name="Werk_3" localSheetId="1">#REF!</definedName>
    <definedName name="Werk_3" localSheetId="2">#REF!</definedName>
    <definedName name="Werk_3" localSheetId="3">#REF!</definedName>
    <definedName name="Werk_3">#REF!</definedName>
    <definedName name="wrn.Depotübersicht." localSheetId="0" hidden="1">{#N/A,#N/A,FALSE,"Tabelle1"}</definedName>
    <definedName name="wrn.Depotübersicht." localSheetId="1" hidden="1">{#N/A,#N/A,FALSE,"Tabelle1"}</definedName>
    <definedName name="wrn.Depotübersicht." localSheetId="2" hidden="1">{#N/A,#N/A,FALSE,"Tabelle1"}</definedName>
    <definedName name="wrn.Depotübersicht." localSheetId="3" hidden="1">{#N/A,#N/A,FALSE,"Tabelle1"}</definedName>
    <definedName name="wrn.Depotübersicht." hidden="1">{#N/A,#N/A,FALSE,"Tabelle1"}</definedName>
    <definedName name="wrn.Depotübersicht._2" localSheetId="0" hidden="1">{#N/A,#N/A,FALSE,"Tabelle1"}</definedName>
    <definedName name="wrn.Depotübersicht._2" localSheetId="1" hidden="1">{#N/A,#N/A,FALSE,"Tabelle1"}</definedName>
    <definedName name="wrn.Depotübersicht._2" localSheetId="2" hidden="1">{#N/A,#N/A,FALSE,"Tabelle1"}</definedName>
    <definedName name="wrn.Depotübersicht._2" localSheetId="3" hidden="1">{#N/A,#N/A,FALSE,"Tabelle1"}</definedName>
    <definedName name="wrn.Depotübersicht._2" hidden="1">{#N/A,#N/A,FALSE,"Tabelle1"}</definedName>
    <definedName name="wrn.depotübersicht2" localSheetId="0" hidden="1">{#N/A,#N/A,FALSE,"Tabelle1"}</definedName>
    <definedName name="wrn.depotübersicht2" localSheetId="1" hidden="1">{#N/A,#N/A,FALSE,"Tabelle1"}</definedName>
    <definedName name="wrn.depotübersicht2" localSheetId="2" hidden="1">{#N/A,#N/A,FALSE,"Tabelle1"}</definedName>
    <definedName name="wrn.depotübersicht2" localSheetId="3" hidden="1">{#N/A,#N/A,FALSE,"Tabelle1"}</definedName>
    <definedName name="wrn.depotübersicht2" hidden="1">{#N/A,#N/A,FALSE,"Tabelle1"}</definedName>
    <definedName name="wrn.depotübersicht2_2" localSheetId="0" hidden="1">{#N/A,#N/A,FALSE,"Tabelle1"}</definedName>
    <definedName name="wrn.depotübersicht2_2" localSheetId="1" hidden="1">{#N/A,#N/A,FALSE,"Tabelle1"}</definedName>
    <definedName name="wrn.depotübersicht2_2" localSheetId="2" hidden="1">{#N/A,#N/A,FALSE,"Tabelle1"}</definedName>
    <definedName name="wrn.depotübersicht2_2" localSheetId="3" hidden="1">{#N/A,#N/A,FALSE,"Tabelle1"}</definedName>
    <definedName name="wrn.depotübersicht2_2" hidden="1">{#N/A,#N/A,FALSE,"Tabelle1"}</definedName>
    <definedName name="wrn.KostenPlan1997." localSheetId="0" hidden="1">{#N/A,#N/A,FALSE,"Kosten97FZallein";#N/A,#N/A,FALSE,"Ko97EinzelFZ"}</definedName>
    <definedName name="wrn.KostenPlan1997." localSheetId="1" hidden="1">{#N/A,#N/A,FALSE,"Kosten97FZallein";#N/A,#N/A,FALSE,"Ko97EinzelFZ"}</definedName>
    <definedName name="wrn.KostenPlan1997." localSheetId="2" hidden="1">{#N/A,#N/A,FALSE,"Kosten97FZallein";#N/A,#N/A,FALSE,"Ko97EinzelFZ"}</definedName>
    <definedName name="wrn.KostenPlan1997." localSheetId="3" hidden="1">{#N/A,#N/A,FALSE,"Kosten97FZallein";#N/A,#N/A,FALSE,"Ko97EinzelFZ"}</definedName>
    <definedName name="wrn.KostenPlan1997." hidden="1">{#N/A,#N/A,FALSE,"Kosten97FZallein";#N/A,#N/A,FALSE,"Ko97EinzelFZ"}</definedName>
    <definedName name="wrn.KostenPlan1997._2" localSheetId="0" hidden="1">{#N/A,#N/A,FALSE,"Kosten97FZallein";#N/A,#N/A,FALSE,"Ko97EinzelFZ"}</definedName>
    <definedName name="wrn.KostenPlan1997._2" localSheetId="1" hidden="1">{#N/A,#N/A,FALSE,"Kosten97FZallein";#N/A,#N/A,FALSE,"Ko97EinzelFZ"}</definedName>
    <definedName name="wrn.KostenPlan1997._2" localSheetId="2" hidden="1">{#N/A,#N/A,FALSE,"Kosten97FZallein";#N/A,#N/A,FALSE,"Ko97EinzelFZ"}</definedName>
    <definedName name="wrn.KostenPlan1997._2" localSheetId="3" hidden="1">{#N/A,#N/A,FALSE,"Kosten97FZallein";#N/A,#N/A,FALSE,"Ko97EinzelFZ"}</definedName>
    <definedName name="wrn.KostenPlan1997._2" hidden="1">{#N/A,#N/A,FALSE,"Kosten97FZallein";#N/A,#N/A,FALSE,"Ko97EinzelFZ"}</definedName>
    <definedName name="wrn.Plandurchsprache._.97." localSheetId="0" hidden="1">{#N/A,#N/A,TRUE,"Kosten97FZallein";#N/A,#N/A,TRUE,"Ko97EinzelFZ";#N/A,#N/A,TRUE,"UmsSumAnteilFZ";#N/A,#N/A,TRUE,"UmsatzEinzel";#N/A,#N/A,TRUE,"G&amp;V"}</definedName>
    <definedName name="wrn.Plandurchsprache._.97." localSheetId="1" hidden="1">{#N/A,#N/A,TRUE,"Kosten97FZallein";#N/A,#N/A,TRUE,"Ko97EinzelFZ";#N/A,#N/A,TRUE,"UmsSumAnteilFZ";#N/A,#N/A,TRUE,"UmsatzEinzel";#N/A,#N/A,TRUE,"G&amp;V"}</definedName>
    <definedName name="wrn.Plandurchsprache._.97." localSheetId="2" hidden="1">{#N/A,#N/A,TRUE,"Kosten97FZallein";#N/A,#N/A,TRUE,"Ko97EinzelFZ";#N/A,#N/A,TRUE,"UmsSumAnteilFZ";#N/A,#N/A,TRUE,"UmsatzEinzel";#N/A,#N/A,TRUE,"G&amp;V"}</definedName>
    <definedName name="wrn.Plandurchsprache._.97." localSheetId="3" hidden="1">{#N/A,#N/A,TRUE,"Kosten97FZallein";#N/A,#N/A,TRUE,"Ko97EinzelFZ";#N/A,#N/A,TRUE,"UmsSumAnteilFZ";#N/A,#N/A,TRUE,"UmsatzEinzel";#N/A,#N/A,TRUE,"G&amp;V"}</definedName>
    <definedName name="wrn.Plandurchsprache._.97." hidden="1">{#N/A,#N/A,TRUE,"Kosten97FZallein";#N/A,#N/A,TRUE,"Ko97EinzelFZ";#N/A,#N/A,TRUE,"UmsSumAnteilFZ";#N/A,#N/A,TRUE,"UmsatzEinzel";#N/A,#N/A,TRUE,"G&amp;V"}</definedName>
    <definedName name="wrn.Plandurchsprache._.97._2" localSheetId="0" hidden="1">{#N/A,#N/A,TRUE,"Kosten97FZallein";#N/A,#N/A,TRUE,"Ko97EinzelFZ";#N/A,#N/A,TRUE,"UmsSumAnteilFZ";#N/A,#N/A,TRUE,"UmsatzEinzel";#N/A,#N/A,TRUE,"G&amp;V"}</definedName>
    <definedName name="wrn.Plandurchsprache._.97._2" localSheetId="1" hidden="1">{#N/A,#N/A,TRUE,"Kosten97FZallein";#N/A,#N/A,TRUE,"Ko97EinzelFZ";#N/A,#N/A,TRUE,"UmsSumAnteilFZ";#N/A,#N/A,TRUE,"UmsatzEinzel";#N/A,#N/A,TRUE,"G&amp;V"}</definedName>
    <definedName name="wrn.Plandurchsprache._.97._2" localSheetId="2" hidden="1">{#N/A,#N/A,TRUE,"Kosten97FZallein";#N/A,#N/A,TRUE,"Ko97EinzelFZ";#N/A,#N/A,TRUE,"UmsSumAnteilFZ";#N/A,#N/A,TRUE,"UmsatzEinzel";#N/A,#N/A,TRUE,"G&amp;V"}</definedName>
    <definedName name="wrn.Plandurchsprache._.97._2" localSheetId="3" hidden="1">{#N/A,#N/A,TRUE,"Kosten97FZallein";#N/A,#N/A,TRUE,"Ko97EinzelFZ";#N/A,#N/A,TRUE,"UmsSumAnteilFZ";#N/A,#N/A,TRUE,"UmsatzEinzel";#N/A,#N/A,TRUE,"G&amp;V"}</definedName>
    <definedName name="wrn.Plandurchsprache._.97._2" hidden="1">{#N/A,#N/A,TRUE,"Kosten97FZallein";#N/A,#N/A,TRUE,"Ko97EinzelFZ";#N/A,#N/A,TRUE,"UmsSumAnteilFZ";#N/A,#N/A,TRUE,"UmsatzEinzel";#N/A,#N/A,TRUE,"G&amp;V"}</definedName>
    <definedName name="wrn.UmsatzwertePlan1997." localSheetId="0" hidden="1">{#N/A,#N/A,TRUE,"UmsSumAnteilFZ";#N/A,#N/A,TRUE,"UmsatzSumme";#N/A,#N/A,TRUE,"G&amp;V"}</definedName>
    <definedName name="wrn.UmsatzwertePlan1997." localSheetId="1" hidden="1">{#N/A,#N/A,TRUE,"UmsSumAnteilFZ";#N/A,#N/A,TRUE,"UmsatzSumme";#N/A,#N/A,TRUE,"G&amp;V"}</definedName>
    <definedName name="wrn.UmsatzwertePlan1997." localSheetId="2" hidden="1">{#N/A,#N/A,TRUE,"UmsSumAnteilFZ";#N/A,#N/A,TRUE,"UmsatzSumme";#N/A,#N/A,TRUE,"G&amp;V"}</definedName>
    <definedName name="wrn.UmsatzwertePlan1997." localSheetId="3" hidden="1">{#N/A,#N/A,TRUE,"UmsSumAnteilFZ";#N/A,#N/A,TRUE,"UmsatzSumme";#N/A,#N/A,TRUE,"G&amp;V"}</definedName>
    <definedName name="wrn.UmsatzwertePlan1997." hidden="1">{#N/A,#N/A,TRUE,"UmsSumAnteilFZ";#N/A,#N/A,TRUE,"UmsatzSumme";#N/A,#N/A,TRUE,"G&amp;V"}</definedName>
    <definedName name="wrn.UmsatzwertePlan1997._2" localSheetId="0" hidden="1">{#N/A,#N/A,TRUE,"UmsSumAnteilFZ";#N/A,#N/A,TRUE,"UmsatzSumme";#N/A,#N/A,TRUE,"G&amp;V"}</definedName>
    <definedName name="wrn.UmsatzwertePlan1997._2" localSheetId="1" hidden="1">{#N/A,#N/A,TRUE,"UmsSumAnteilFZ";#N/A,#N/A,TRUE,"UmsatzSumme";#N/A,#N/A,TRUE,"G&amp;V"}</definedName>
    <definedName name="wrn.UmsatzwertePlan1997._2" localSheetId="2" hidden="1">{#N/A,#N/A,TRUE,"UmsSumAnteilFZ";#N/A,#N/A,TRUE,"UmsatzSumme";#N/A,#N/A,TRUE,"G&amp;V"}</definedName>
    <definedName name="wrn.UmsatzwertePlan1997._2" localSheetId="3" hidden="1">{#N/A,#N/A,TRUE,"UmsSumAnteilFZ";#N/A,#N/A,TRUE,"UmsatzSumme";#N/A,#N/A,TRUE,"G&amp;V"}</definedName>
    <definedName name="wrn.UmsatzwertePlan1997._2" hidden="1">{#N/A,#N/A,TRUE,"UmsSumAnteilFZ";#N/A,#N/A,TRUE,"UmsatzSumme";#N/A,#N/A,TRUE,"G&amp;V"}</definedName>
    <definedName name="x" localSheetId="1">#REF!</definedName>
    <definedName name="x" localSheetId="2">#REF!</definedName>
    <definedName name="x" localSheetId="3">#REF!</definedName>
    <definedName name="x">#REF!</definedName>
    <definedName name="xcxc" localSheetId="0" hidden="1">{#N/A,#N/A,TRUE,"UmsatzSumme";#N/A,#N/A,TRUE,"UmsatzEinzel";#N/A,#N/A,TRUE,"UmsSumAnteilFZ"}</definedName>
    <definedName name="xcxc" localSheetId="1" hidden="1">{#N/A,#N/A,TRUE,"UmsatzSumme";#N/A,#N/A,TRUE,"UmsatzEinzel";#N/A,#N/A,TRUE,"UmsSumAnteilFZ"}</definedName>
    <definedName name="xcxc" localSheetId="2" hidden="1">{#N/A,#N/A,TRUE,"UmsatzSumme";#N/A,#N/A,TRUE,"UmsatzEinzel";#N/A,#N/A,TRUE,"UmsSumAnteilFZ"}</definedName>
    <definedName name="xcxc" localSheetId="3" hidden="1">{#N/A,#N/A,TRUE,"UmsatzSumme";#N/A,#N/A,TRUE,"UmsatzEinzel";#N/A,#N/A,TRUE,"UmsSumAnteilFZ"}</definedName>
    <definedName name="xcxc" hidden="1">{#N/A,#N/A,TRUE,"UmsatzSumme";#N/A,#N/A,TRUE,"UmsatzEinzel";#N/A,#N/A,TRUE,"UmsSumAnteilFZ"}</definedName>
    <definedName name="xcxc_2" localSheetId="0" hidden="1">{#N/A,#N/A,TRUE,"UmsatzSumme";#N/A,#N/A,TRUE,"UmsatzEinzel";#N/A,#N/A,TRUE,"UmsSumAnteilFZ"}</definedName>
    <definedName name="xcxc_2" localSheetId="1" hidden="1">{#N/A,#N/A,TRUE,"UmsatzSumme";#N/A,#N/A,TRUE,"UmsatzEinzel";#N/A,#N/A,TRUE,"UmsSumAnteilFZ"}</definedName>
    <definedName name="xcxc_2" localSheetId="2" hidden="1">{#N/A,#N/A,TRUE,"UmsatzSumme";#N/A,#N/A,TRUE,"UmsatzEinzel";#N/A,#N/A,TRUE,"UmsSumAnteilFZ"}</definedName>
    <definedName name="xcxc_2" localSheetId="3" hidden="1">{#N/A,#N/A,TRUE,"UmsatzSumme";#N/A,#N/A,TRUE,"UmsatzEinzel";#N/A,#N/A,TRUE,"UmsSumAnteilFZ"}</definedName>
    <definedName name="xcxc_2" hidden="1">{#N/A,#N/A,TRUE,"UmsatzSumme";#N/A,#N/A,TRUE,"UmsatzEinzel";#N/A,#N/A,TRUE,"UmsSumAnteilFZ"}</definedName>
    <definedName name="xxxx" localSheetId="0" hidden="1">{#N/A,#N/A,FALSE,"Tabelle1"}</definedName>
    <definedName name="xxxx" localSheetId="1" hidden="1">{#N/A,#N/A,FALSE,"Tabelle1"}</definedName>
    <definedName name="xxxx" localSheetId="2" hidden="1">{#N/A,#N/A,FALSE,"Tabelle1"}</definedName>
    <definedName name="xxxx" localSheetId="3" hidden="1">{#N/A,#N/A,FALSE,"Tabelle1"}</definedName>
    <definedName name="xxxx" hidden="1">{#N/A,#N/A,FALSE,"Tabelle1"}</definedName>
    <definedName name="xxxx_2" localSheetId="0" hidden="1">{#N/A,#N/A,FALSE,"Tabelle1"}</definedName>
    <definedName name="xxxx_2" localSheetId="1" hidden="1">{#N/A,#N/A,FALSE,"Tabelle1"}</definedName>
    <definedName name="xxxx_2" localSheetId="2" hidden="1">{#N/A,#N/A,FALSE,"Tabelle1"}</definedName>
    <definedName name="xxxx_2" localSheetId="3" hidden="1">{#N/A,#N/A,FALSE,"Tabelle1"}</definedName>
    <definedName name="xxxx_2" hidden="1">{#N/A,#N/A,FALSE,"Tabelle1"}</definedName>
    <definedName name="y" localSheetId="1">#REF!</definedName>
    <definedName name="y" localSheetId="2">#REF!</definedName>
    <definedName name="y" localSheetId="3">#REF!</definedName>
    <definedName name="y">#REF!</definedName>
    <definedName name="za">6</definedName>
    <definedName name="Zeiten" localSheetId="1">#REF!</definedName>
    <definedName name="Zeiten" localSheetId="2">#REF!</definedName>
    <definedName name="Zeiten" localSheetId="3">#REF!</definedName>
    <definedName name="Zeiten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12" l="1"/>
  <c r="H5" i="12"/>
  <c r="H6" i="12"/>
  <c r="H7" i="12"/>
  <c r="H8" i="12"/>
  <c r="H9" i="12"/>
  <c r="H10" i="12"/>
  <c r="H11" i="12"/>
  <c r="H12" i="12"/>
  <c r="H13" i="12"/>
  <c r="H14" i="12"/>
  <c r="H15" i="12"/>
  <c r="H16" i="12"/>
  <c r="H17" i="12"/>
  <c r="H18" i="12"/>
  <c r="H19" i="12"/>
  <c r="H3" i="12"/>
  <c r="I4" i="12"/>
  <c r="I5" i="12"/>
  <c r="I6" i="12"/>
  <c r="I7" i="12"/>
  <c r="I8" i="12"/>
  <c r="I9" i="12"/>
  <c r="I10" i="12"/>
  <c r="I11" i="12"/>
  <c r="I12" i="12"/>
  <c r="I13" i="12"/>
  <c r="I14" i="12"/>
  <c r="I15" i="12"/>
  <c r="I16" i="12"/>
  <c r="I17" i="12"/>
  <c r="I18" i="12"/>
  <c r="I19" i="12"/>
  <c r="I3" i="12"/>
  <c r="A10" i="9" l="1" a="1"/>
  <c r="A10" i="9" s="1"/>
  <c r="B12" i="10" s="1"/>
  <c r="B9" i="9"/>
  <c r="A9" i="9"/>
  <c r="C12" i="10" s="1"/>
  <c r="A10" i="8" a="1"/>
  <c r="A10" i="8" s="1"/>
  <c r="B11" i="10" s="1"/>
  <c r="B9" i="8"/>
  <c r="A9" i="8"/>
  <c r="C11" i="10" s="1"/>
  <c r="A10" i="7" a="1"/>
  <c r="A10" i="7" s="1"/>
  <c r="B10" i="10" s="1"/>
  <c r="B9" i="7"/>
  <c r="A9" i="7"/>
  <c r="C10" i="10" s="1"/>
  <c r="A10" i="6" a="1"/>
  <c r="A10" i="6" s="1"/>
  <c r="B8" i="10" s="1"/>
  <c r="B9" i="6"/>
  <c r="A9" i="6"/>
  <c r="C8" i="10" s="1"/>
  <c r="A10" i="5" a="1"/>
  <c r="A10" i="5" s="1"/>
  <c r="B6" i="10" s="1"/>
  <c r="B9" i="5"/>
  <c r="A9" i="5"/>
  <c r="C6" i="10" s="1"/>
  <c r="A10" i="4" a="1"/>
  <c r="A10" i="4" s="1"/>
  <c r="B5" i="10" s="1"/>
  <c r="B9" i="4"/>
  <c r="A9" i="4"/>
  <c r="C5" i="10" s="1"/>
  <c r="A10" i="3" a="1"/>
  <c r="A10" i="3" s="1"/>
  <c r="B4" i="10" s="1"/>
  <c r="B9" i="3"/>
  <c r="A9" i="3"/>
  <c r="C4" i="10" s="1"/>
  <c r="A10" i="2" a="1"/>
  <c r="A10" i="2" s="1"/>
  <c r="B3" i="10" s="1"/>
  <c r="B9" i="2"/>
  <c r="A9" i="2"/>
  <c r="C3" i="10" s="1"/>
  <c r="C14" i="10" l="1"/>
  <c r="D14" i="10"/>
  <c r="B16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<sst xmlns="http://schemas.openxmlformats.org/spreadsheetml/2006/main" count="1615" uniqueCount="709">
  <si>
    <t>a)</t>
  </si>
  <si>
    <t>Sie lösen die Aufgaben gemäss der jeweiligen Aufgabenstellung.</t>
  </si>
  <si>
    <t>b)</t>
  </si>
  <si>
    <t>Die angegebene Punktzahl erhalten Sie nur, wenn Sie mit korrekten Berechnungen gearbeitet haben.</t>
  </si>
  <si>
    <t>c)</t>
  </si>
  <si>
    <t>Punkte erhalten Sie ausschliesslich bei korrektem Einsatz von Funktionen und Berechnungen.</t>
  </si>
  <si>
    <t>d)</t>
  </si>
  <si>
    <t>Die Spalten A und B lassen Sie unbearbeitet.</t>
  </si>
  <si>
    <t>e)</t>
  </si>
  <si>
    <t>Für diese Aufgaben haben Sie eine Lektion lang Zeit.</t>
  </si>
  <si>
    <t>Ich wünsche Ihnen viel Erfolg!</t>
  </si>
  <si>
    <t>Zeile 12 korrekt</t>
  </si>
  <si>
    <t>Spalte Brutto korrekt formatiert</t>
  </si>
  <si>
    <t>Spalten Lagerbestand korrekt formatiert</t>
  </si>
  <si>
    <t>Spalte "Verkauft in %" korrekt berechnet und dargestellt.</t>
  </si>
  <si>
    <t>Spalte "Umsatz" korrekt berechnet und dargestellt.</t>
  </si>
  <si>
    <t>Rahmenlinien korrekt</t>
  </si>
  <si>
    <t>Artikel</t>
  </si>
  <si>
    <t>Brutto</t>
  </si>
  <si>
    <t>Umsatz</t>
  </si>
  <si>
    <t>Gaskocher</t>
  </si>
  <si>
    <t>Pfannenset</t>
  </si>
  <si>
    <t>Zweier Iglu-Zelt 4.4kg</t>
  </si>
  <si>
    <t>Thermo-Matte</t>
  </si>
  <si>
    <t>Trecking-Zelt, 1 Pers. 1.5kg</t>
  </si>
  <si>
    <t>Daunenschlafsack, Mumie</t>
  </si>
  <si>
    <t>Aktion Polarfleesjacke</t>
  </si>
  <si>
    <t>Reepschnur 20m/6mm</t>
  </si>
  <si>
    <t>Trecking-Rucksack 80l</t>
  </si>
  <si>
    <t>Tagesrucksack 30l</t>
  </si>
  <si>
    <t>Kompass, Military</t>
  </si>
  <si>
    <t>Aktion Regenjacke</t>
  </si>
  <si>
    <t>Höhenmesser, 5000m</t>
  </si>
  <si>
    <t>Höhenmesser, elektronisch</t>
  </si>
  <si>
    <t>Stirnlampe, LED</t>
  </si>
  <si>
    <t>Kartentasche, wasserdicht</t>
  </si>
  <si>
    <t>Aktion Überzughose</t>
  </si>
  <si>
    <t>Berechnen Sie in der blauen Zelle das Total der Betten ohne die durchgestrichenen Zahlen.</t>
  </si>
  <si>
    <t>Berechnen Sie in der grünen Zelle den Durchschnitt der Zimmer (ohne die roten Werte).</t>
  </si>
  <si>
    <t>Berechnen Sie direkt in der gelben Zelle (ohne Zwischenresultat) den Unterschied der Betten der fett formatierten Kantone im Vergleich zu den kursiv markierten Kantone.</t>
  </si>
  <si>
    <t>Hotellerie: Angebot, Logiernächte und Auslastung Kantone 2013</t>
  </si>
  <si>
    <t>Total 
der Betten</t>
  </si>
  <si>
    <t>Durchschnitt
der Zimmer</t>
  </si>
  <si>
    <t>Quelle: Bundesamt für Statistik</t>
  </si>
  <si>
    <t>Unterschied
der Betten</t>
  </si>
  <si>
    <t>Angebot</t>
  </si>
  <si>
    <t>Betten</t>
  </si>
  <si>
    <t>Zimmer</t>
  </si>
  <si>
    <t>Aargau</t>
  </si>
  <si>
    <t>Appenzell-Ausserrhoden</t>
  </si>
  <si>
    <t>Appenzell-Innerrhoden</t>
  </si>
  <si>
    <t>Basel-Landschaft</t>
  </si>
  <si>
    <t>Basel-Stadt</t>
  </si>
  <si>
    <t>Bern</t>
  </si>
  <si>
    <t>Freiburg</t>
  </si>
  <si>
    <t>Genf</t>
  </si>
  <si>
    <t>Glarus</t>
  </si>
  <si>
    <t>Graubünden</t>
  </si>
  <si>
    <t>Jura</t>
  </si>
  <si>
    <t>Luzern</t>
  </si>
  <si>
    <t>Neuenburg</t>
  </si>
  <si>
    <t>Nidwalden</t>
  </si>
  <si>
    <t>Obwalden</t>
  </si>
  <si>
    <t>Schaffhausen</t>
  </si>
  <si>
    <t>Schwyz</t>
  </si>
  <si>
    <t>Solothurn</t>
  </si>
  <si>
    <t>St, Gallen</t>
  </si>
  <si>
    <t>Tessin</t>
  </si>
  <si>
    <t>Thurgau</t>
  </si>
  <si>
    <t>Uri</t>
  </si>
  <si>
    <t>Waadt</t>
  </si>
  <si>
    <t>Wallis</t>
  </si>
  <si>
    <t>Zug</t>
  </si>
  <si>
    <t>Zürich</t>
  </si>
  <si>
    <t>Berechnen Sie in der blauen Zeile die jeweilige Arbeitszeit pro Tag.</t>
  </si>
  <si>
    <t>Berechnen Sie in der orangen Zeile den Bruttolohn pro Tag. Verwenden Sie dazu die Angabe in den gelben Zellen.</t>
  </si>
  <si>
    <t>Berechnen Sie in den grauen Zellen die Abzüge. Die dazu notwendigen Prozentwerte finden Sie in den gelben Zellen. Arbeiten Sie jeweils mit Zellbezug zu den gelben Zellen (keine Zahlen abschreiben).</t>
  </si>
  <si>
    <t>Berechnen Sie aus dem Wert in der Spalte Bruttolohn und den Abzügen den Nettolohn pro Tag.</t>
  </si>
  <si>
    <t>Stundenabrechnung</t>
  </si>
  <si>
    <t>Eintritt in die Firma</t>
  </si>
  <si>
    <t>Anzahl Monate in der Firma</t>
  </si>
  <si>
    <t>Name:</t>
  </si>
  <si>
    <t>Peter</t>
  </si>
  <si>
    <t>Küpfer</t>
  </si>
  <si>
    <t>Stundenrapport</t>
  </si>
  <si>
    <t>Beginn Morgen</t>
  </si>
  <si>
    <t>Mittagspause</t>
  </si>
  <si>
    <t>Beginn Nachmittag</t>
  </si>
  <si>
    <t>Ende</t>
  </si>
  <si>
    <t>Gesamtzeit</t>
  </si>
  <si>
    <t>Bruttolohn</t>
  </si>
  <si>
    <t>Abzüge total in CHF</t>
  </si>
  <si>
    <t>Nettolohn/Tag</t>
  </si>
  <si>
    <t>Quelle: Bundesamt für Strassen / Verkehrsmonitoring</t>
  </si>
  <si>
    <t>Auskunft: verkehrsdaten@astra.admin.ch</t>
  </si>
  <si>
    <t>Wie viele Bestellungen sind bei Ihnen eingegangen? Berechnen Sie diese Zahl direkt in der gelben Zelle.</t>
  </si>
  <si>
    <t>ANREDE</t>
  </si>
  <si>
    <t>NACHNAME</t>
  </si>
  <si>
    <t>VORNAME</t>
  </si>
  <si>
    <t>ADRESSE</t>
  </si>
  <si>
    <t>PLZ</t>
  </si>
  <si>
    <t>ORT</t>
  </si>
  <si>
    <t>Bestellter Artikel</t>
  </si>
  <si>
    <t>Rechnungsbetrag</t>
  </si>
  <si>
    <t>Erstbestellung</t>
  </si>
  <si>
    <t>Herr</t>
  </si>
  <si>
    <t xml:space="preserve">Allenspach </t>
  </si>
  <si>
    <t>Philippe</t>
  </si>
  <si>
    <t>Friesenbergstrasse 94</t>
  </si>
  <si>
    <t>Amriswil</t>
  </si>
  <si>
    <t>Kleider</t>
  </si>
  <si>
    <t>ja</t>
  </si>
  <si>
    <t xml:space="preserve">Allergis </t>
  </si>
  <si>
    <t>Wilhelm</t>
  </si>
  <si>
    <t>Scheyenholzstrasse 23</t>
  </si>
  <si>
    <t>Schuhe</t>
  </si>
  <si>
    <t xml:space="preserve">Amhof </t>
  </si>
  <si>
    <t>Sandro</t>
  </si>
  <si>
    <t>Säntisstrasse 17</t>
  </si>
  <si>
    <t>Schwerzenbach</t>
  </si>
  <si>
    <t>Haushaltsartikel</t>
  </si>
  <si>
    <t>nein</t>
  </si>
  <si>
    <t xml:space="preserve">Amstutz </t>
  </si>
  <si>
    <t>Thomas</t>
  </si>
  <si>
    <t>Sihlweidstrasse 1</t>
  </si>
  <si>
    <t>Neftenbach</t>
  </si>
  <si>
    <t>Möbel</t>
  </si>
  <si>
    <t xml:space="preserve">Andres </t>
  </si>
  <si>
    <t>Werner</t>
  </si>
  <si>
    <t>Kirchpl. 2</t>
  </si>
  <si>
    <t>Ottoberg</t>
  </si>
  <si>
    <t xml:space="preserve">Aregger </t>
  </si>
  <si>
    <t>Wolfgang</t>
  </si>
  <si>
    <t>Haldenstrasse 6</t>
  </si>
  <si>
    <t>Frauenfeld</t>
  </si>
  <si>
    <t>Frau</t>
  </si>
  <si>
    <t xml:space="preserve">Arnold </t>
  </si>
  <si>
    <t>Hübeli</t>
  </si>
  <si>
    <t>Kemptthal</t>
  </si>
  <si>
    <t xml:space="preserve">Bach </t>
  </si>
  <si>
    <t>Corinne</t>
  </si>
  <si>
    <t>Gumpisbüelstrasse 72</t>
  </si>
  <si>
    <t xml:space="preserve">Bächinger </t>
  </si>
  <si>
    <t>Hegi 120</t>
  </si>
  <si>
    <t xml:space="preserve">Bachmann </t>
  </si>
  <si>
    <t>Stefan</t>
  </si>
  <si>
    <t>Lindenweg 12</t>
  </si>
  <si>
    <t>Sulgen</t>
  </si>
  <si>
    <t xml:space="preserve">Baldachin </t>
  </si>
  <si>
    <t>Sabine</t>
  </si>
  <si>
    <t>Tannackerstrasse 20</t>
  </si>
  <si>
    <t xml:space="preserve">Bäriswyl </t>
  </si>
  <si>
    <t>Im Ländli 8</t>
  </si>
  <si>
    <t>Romanshorn</t>
  </si>
  <si>
    <t xml:space="preserve">Baumann </t>
  </si>
  <si>
    <t>Sven</t>
  </si>
  <si>
    <t>Lindenhof 8</t>
  </si>
  <si>
    <t>Steg im Tösstal</t>
  </si>
  <si>
    <t xml:space="preserve">Benkert </t>
  </si>
  <si>
    <t>Pia</t>
  </si>
  <si>
    <t>Grünmattweg 4</t>
  </si>
  <si>
    <t>Sihlwald</t>
  </si>
  <si>
    <t xml:space="preserve">Berchtold </t>
  </si>
  <si>
    <t>Svetlana</t>
  </si>
  <si>
    <t>Bodenmattstrasse 4</t>
  </si>
  <si>
    <t>Ossingen</t>
  </si>
  <si>
    <t>Berg</t>
  </si>
  <si>
    <t>Renata</t>
  </si>
  <si>
    <t>Strassmatte 4</t>
  </si>
  <si>
    <t>Obfelden</t>
  </si>
  <si>
    <t xml:space="preserve">Berger </t>
  </si>
  <si>
    <t>Luca</t>
  </si>
  <si>
    <t>Winkel 2</t>
  </si>
  <si>
    <t xml:space="preserve">Berra </t>
  </si>
  <si>
    <t>Renate</t>
  </si>
  <si>
    <t>Meierwiesenstrasse 52</t>
  </si>
  <si>
    <t xml:space="preserve">Bertschinger </t>
  </si>
  <si>
    <t>Beatrice</t>
  </si>
  <si>
    <t>Vordergasse 14</t>
  </si>
  <si>
    <t>Winterthur</t>
  </si>
  <si>
    <t xml:space="preserve">Besimo </t>
  </si>
  <si>
    <t>Beat</t>
  </si>
  <si>
    <t>Mürtschenblick 36</t>
  </si>
  <si>
    <t xml:space="preserve">Bestery </t>
  </si>
  <si>
    <t>Buchiackerweg 6</t>
  </si>
  <si>
    <t xml:space="preserve">Bianchetti </t>
  </si>
  <si>
    <t>Vreni</t>
  </si>
  <si>
    <t>Grundstrasse 10</t>
  </si>
  <si>
    <t xml:space="preserve">Blaser </t>
  </si>
  <si>
    <t>Walter</t>
  </si>
  <si>
    <t>Eggen 1</t>
  </si>
  <si>
    <t xml:space="preserve">Bolliger </t>
  </si>
  <si>
    <t>Rolf</t>
  </si>
  <si>
    <t>Langfurrenstrasse 24</t>
  </si>
  <si>
    <t xml:space="preserve">Bolter </t>
  </si>
  <si>
    <t>Im Brünnli 7</t>
  </si>
  <si>
    <t>Bülach</t>
  </si>
  <si>
    <t xml:space="preserve">Bosshard </t>
  </si>
  <si>
    <t>Sur Rieven 7</t>
  </si>
  <si>
    <t xml:space="preserve">Brauchli </t>
  </si>
  <si>
    <t>Freilerstrasse 30</t>
  </si>
  <si>
    <t xml:space="preserve">Brenner </t>
  </si>
  <si>
    <t>Willi</t>
  </si>
  <si>
    <t>Ob. Hinterwies 21</t>
  </si>
  <si>
    <t xml:space="preserve">Brühlmann </t>
  </si>
  <si>
    <t>Hans</t>
  </si>
  <si>
    <t>Wolhausenstrasse 3</t>
  </si>
  <si>
    <t xml:space="preserve">Brunner </t>
  </si>
  <si>
    <t>Severo</t>
  </si>
  <si>
    <t>Am Röllbach 6</t>
  </si>
  <si>
    <t xml:space="preserve">Bucher </t>
  </si>
  <si>
    <t>Siegbert</t>
  </si>
  <si>
    <t>Kilchmattweg 4</t>
  </si>
  <si>
    <t xml:space="preserve">Buchli </t>
  </si>
  <si>
    <t>Armin</t>
  </si>
  <si>
    <t>Keltenstrasse 55</t>
  </si>
  <si>
    <t xml:space="preserve">Burkhart </t>
  </si>
  <si>
    <t>Bachacker 5</t>
  </si>
  <si>
    <t>Mittelweg 7</t>
  </si>
  <si>
    <t xml:space="preserve">Buschacher </t>
  </si>
  <si>
    <t>Arno</t>
  </si>
  <si>
    <t>Talweg 9</t>
  </si>
  <si>
    <t>Steckborn</t>
  </si>
  <si>
    <t xml:space="preserve">Caluori </t>
  </si>
  <si>
    <t>Heinz</t>
  </si>
  <si>
    <t>Rheinweg 2</t>
  </si>
  <si>
    <t xml:space="preserve">Carrara </t>
  </si>
  <si>
    <t>Reussbuehlstrasse 3</t>
  </si>
  <si>
    <t xml:space="preserve">Cavelty </t>
  </si>
  <si>
    <t>Hirschbühlweg 19</t>
  </si>
  <si>
    <t xml:space="preserve">Chirra </t>
  </si>
  <si>
    <t>Stephan</t>
  </si>
  <si>
    <t>Andhauserstrasse 6</t>
  </si>
  <si>
    <t>Kreuzlingen</t>
  </si>
  <si>
    <t xml:space="preserve">Christen </t>
  </si>
  <si>
    <t>Yasmin</t>
  </si>
  <si>
    <t>Walderstrasse 65</t>
  </si>
  <si>
    <t xml:space="preserve">Christoffel </t>
  </si>
  <si>
    <t>Heidi</t>
  </si>
  <si>
    <t>Parkweg 112</t>
  </si>
  <si>
    <t xml:space="preserve">Corbett </t>
  </si>
  <si>
    <t>Parkweg 23</t>
  </si>
  <si>
    <t xml:space="preserve">Dahinden </t>
  </si>
  <si>
    <t>Yvonne</t>
  </si>
  <si>
    <t>Vogelhaldenstrasse 34</t>
  </si>
  <si>
    <t>Istighofen</t>
  </si>
  <si>
    <t xml:space="preserve">Dambach </t>
  </si>
  <si>
    <t>Jupiterstrasse 43</t>
  </si>
  <si>
    <t xml:space="preserve">Davanzo </t>
  </si>
  <si>
    <t>Ursula</t>
  </si>
  <si>
    <t>Wangenstrasse 31</t>
  </si>
  <si>
    <t>Weinfelden</t>
  </si>
  <si>
    <t xml:space="preserve">Djordjevic </t>
  </si>
  <si>
    <t>Bergstrasse 17</t>
  </si>
  <si>
    <t xml:space="preserve">Dobler </t>
  </si>
  <si>
    <t>Kamorstrasse 5</t>
  </si>
  <si>
    <t xml:space="preserve">Donzé </t>
  </si>
  <si>
    <t>Stadacherstrasse 41</t>
  </si>
  <si>
    <t xml:space="preserve">Dreier </t>
  </si>
  <si>
    <t>Karl</t>
  </si>
  <si>
    <t>Hofmatt 82</t>
  </si>
  <si>
    <t>Jurastrasse 45</t>
  </si>
  <si>
    <t xml:space="preserve">Drescher </t>
  </si>
  <si>
    <t>Susanne</t>
  </si>
  <si>
    <t>Rütiweg 410</t>
  </si>
  <si>
    <t xml:space="preserve">Dübi </t>
  </si>
  <si>
    <t>Arnold</t>
  </si>
  <si>
    <t>Hofacker 17</t>
  </si>
  <si>
    <t xml:space="preserve">Ehmann </t>
  </si>
  <si>
    <t>Fabian</t>
  </si>
  <si>
    <t>Bahnhofstrasse 78</t>
  </si>
  <si>
    <t>Eichler</t>
  </si>
  <si>
    <t>Mutschellenstrasse 242</t>
  </si>
  <si>
    <t xml:space="preserve">Eichmann </t>
  </si>
  <si>
    <t>Brigitte</t>
  </si>
  <si>
    <t>Im Hölzli 36</t>
  </si>
  <si>
    <t xml:space="preserve">Hansmann </t>
  </si>
  <si>
    <t>Roger</t>
  </si>
  <si>
    <t>Laubeggstrasse 22</t>
  </si>
  <si>
    <t xml:space="preserve">Haslauer </t>
  </si>
  <si>
    <t>Alina</t>
  </si>
  <si>
    <t>Zwischenbächen 131</t>
  </si>
  <si>
    <t xml:space="preserve">Heid </t>
  </si>
  <si>
    <t>Breitenstrasse 13</t>
  </si>
  <si>
    <t xml:space="preserve">Heiniger </t>
  </si>
  <si>
    <t>Monika</t>
  </si>
  <si>
    <t>Keltenrain 5</t>
  </si>
  <si>
    <t>Ruedi</t>
  </si>
  <si>
    <t>Gruetweg 18</t>
  </si>
  <si>
    <t xml:space="preserve">Heinis </t>
  </si>
  <si>
    <t>Hilda</t>
  </si>
  <si>
    <t>Hellikerstrasse 35</t>
  </si>
  <si>
    <t>Rita</t>
  </si>
  <si>
    <t>Dornhaldestrasse 43</t>
  </si>
  <si>
    <t xml:space="preserve">Heman </t>
  </si>
  <si>
    <t>Siro</t>
  </si>
  <si>
    <t>Lindenstrasse 14</t>
  </si>
  <si>
    <t xml:space="preserve">Hermann </t>
  </si>
  <si>
    <t>Jolanda</t>
  </si>
  <si>
    <t>Schmidlinweg 9</t>
  </si>
  <si>
    <t xml:space="preserve">Herren </t>
  </si>
  <si>
    <t>Irchelstrasse 78</t>
  </si>
  <si>
    <t xml:space="preserve">Hersche </t>
  </si>
  <si>
    <t>Roland</t>
  </si>
  <si>
    <t>Grossacherstrasse 46</t>
  </si>
  <si>
    <t xml:space="preserve">Hess </t>
  </si>
  <si>
    <t>Grubstrasse 12</t>
  </si>
  <si>
    <t xml:space="preserve">Höchner </t>
  </si>
  <si>
    <t>Irène</t>
  </si>
  <si>
    <t>Heinrichstrasse 10</t>
  </si>
  <si>
    <t xml:space="preserve">Hodel </t>
  </si>
  <si>
    <t>Zihlmattweg 17</t>
  </si>
  <si>
    <t xml:space="preserve">Honegger </t>
  </si>
  <si>
    <t>Gass 357</t>
  </si>
  <si>
    <t xml:space="preserve">Horlacher </t>
  </si>
  <si>
    <t>Michelmattstrasse</t>
  </si>
  <si>
    <t xml:space="preserve">Hunziker </t>
  </si>
  <si>
    <t>Forelstrasse 46</t>
  </si>
  <si>
    <t>Ermatingen</t>
  </si>
  <si>
    <t xml:space="preserve">Hüttenmoser </t>
  </si>
  <si>
    <t>Carol</t>
  </si>
  <si>
    <t>Parkweg 22</t>
  </si>
  <si>
    <t xml:space="preserve">Intermann </t>
  </si>
  <si>
    <t>Vordere Grundstrasse 9</t>
  </si>
  <si>
    <t xml:space="preserve">Irani </t>
  </si>
  <si>
    <t>Caroline</t>
  </si>
  <si>
    <t>Freudenreichstrasse 16</t>
  </si>
  <si>
    <t xml:space="preserve">Jenni </t>
  </si>
  <si>
    <t>Dominique</t>
  </si>
  <si>
    <t>Oechsli 17</t>
  </si>
  <si>
    <t xml:space="preserve">Jermann </t>
  </si>
  <si>
    <t>Pieder</t>
  </si>
  <si>
    <t>Hellikerstrasse 3</t>
  </si>
  <si>
    <t xml:space="preserve">John </t>
  </si>
  <si>
    <t>Lindenstrasse 36</t>
  </si>
  <si>
    <t xml:space="preserve">Jucker </t>
  </si>
  <si>
    <t>Auwiesenstrasse 45c</t>
  </si>
  <si>
    <t xml:space="preserve">Kaufmann </t>
  </si>
  <si>
    <t>Steinfeldstrasse 21</t>
  </si>
  <si>
    <t xml:space="preserve">Kehrle </t>
  </si>
  <si>
    <t>Baslerstrasse 56</t>
  </si>
  <si>
    <t xml:space="preserve">Keller </t>
  </si>
  <si>
    <t>Janet</t>
  </si>
  <si>
    <t>Klusweg 34</t>
  </si>
  <si>
    <t>Buchfeldring 2</t>
  </si>
  <si>
    <t>Reto</t>
  </si>
  <si>
    <t>Robert Seidel-Hof 73</t>
  </si>
  <si>
    <t xml:space="preserve">Kioulafas </t>
  </si>
  <si>
    <t>Suhrhardweg 26</t>
  </si>
  <si>
    <t xml:space="preserve">Klaeusli </t>
  </si>
  <si>
    <t>Iddastrasse 22</t>
  </si>
  <si>
    <t xml:space="preserve">Klauser </t>
  </si>
  <si>
    <t>Vieristrasse 2</t>
  </si>
  <si>
    <t>Ottenbach</t>
  </si>
  <si>
    <t xml:space="preserve">Knüsel </t>
  </si>
  <si>
    <t>Obertor 9</t>
  </si>
  <si>
    <t>Oberengstringen</t>
  </si>
  <si>
    <t xml:space="preserve">Koch </t>
  </si>
  <si>
    <t>Anna</t>
  </si>
  <si>
    <t>In den Seewiesen 12</t>
  </si>
  <si>
    <t xml:space="preserve">Koller </t>
  </si>
  <si>
    <t>Silvio</t>
  </si>
  <si>
    <t>Hauptstrasse 35</t>
  </si>
  <si>
    <t>Wieshofstrasse 42a</t>
  </si>
  <si>
    <t xml:space="preserve">König </t>
  </si>
  <si>
    <t>Fritz</t>
  </si>
  <si>
    <t>Bahnhofstrasse 38</t>
  </si>
  <si>
    <t xml:space="preserve">Kramer </t>
  </si>
  <si>
    <t>Bielstrasse 30</t>
  </si>
  <si>
    <t>Rüschlikon</t>
  </si>
  <si>
    <t xml:space="preserve">Krienbühl </t>
  </si>
  <si>
    <t>Georg</t>
  </si>
  <si>
    <t>Seefeldstrasse 1589</t>
  </si>
  <si>
    <t>Ettenhausen TG</t>
  </si>
  <si>
    <t xml:space="preserve">Krischek </t>
  </si>
  <si>
    <t>Roman</t>
  </si>
  <si>
    <t>Alte Bernstrasse 20</t>
  </si>
  <si>
    <t xml:space="preserve">Küchler </t>
  </si>
  <si>
    <t>Elisabeth</t>
  </si>
  <si>
    <t>Lettenweg 9</t>
  </si>
  <si>
    <t>Samstagern</t>
  </si>
  <si>
    <t xml:space="preserve">Kuhn </t>
  </si>
  <si>
    <t>Eva</t>
  </si>
  <si>
    <t>Mittelstrasse 16d</t>
  </si>
  <si>
    <t xml:space="preserve">Kühne </t>
  </si>
  <si>
    <t>Bernstrasse 7</t>
  </si>
  <si>
    <t>Oberaach</t>
  </si>
  <si>
    <t xml:space="preserve">Laukas </t>
  </si>
  <si>
    <t>Bernhardswiesweg 2</t>
  </si>
  <si>
    <t xml:space="preserve">Lehmann </t>
  </si>
  <si>
    <t>Elfriede</t>
  </si>
  <si>
    <t>Krebsgasse 12</t>
  </si>
  <si>
    <t xml:space="preserve">Leitgeb </t>
  </si>
  <si>
    <t>Vorderberg 6</t>
  </si>
  <si>
    <t xml:space="preserve">Leugger </t>
  </si>
  <si>
    <t>Samuel</t>
  </si>
  <si>
    <t>Hellikerstrasse 50</t>
  </si>
  <si>
    <t xml:space="preserve">Liechti </t>
  </si>
  <si>
    <t>Gerald</t>
  </si>
  <si>
    <t>Talackerstrasse 2</t>
  </si>
  <si>
    <t>Baslerstrasse 7</t>
  </si>
  <si>
    <t>Bahnhofstrasse 36</t>
  </si>
  <si>
    <t>Nänikon</t>
  </si>
  <si>
    <t xml:space="preserve">Löflath </t>
  </si>
  <si>
    <t>Baslerstrasse 40</t>
  </si>
  <si>
    <t xml:space="preserve">Löschenkohl </t>
  </si>
  <si>
    <t>Federerstrasse 7</t>
  </si>
  <si>
    <t xml:space="preserve">Losinger </t>
  </si>
  <si>
    <t>Loris</t>
  </si>
  <si>
    <t>Neuenburgerstrasse 2</t>
  </si>
  <si>
    <t xml:space="preserve">Lüdtke </t>
  </si>
  <si>
    <t>Bosshardstrasse 1</t>
  </si>
  <si>
    <t xml:space="preserve">Luginbühl </t>
  </si>
  <si>
    <t>Bergliweg 6</t>
  </si>
  <si>
    <t xml:space="preserve">Luorno </t>
  </si>
  <si>
    <t>Speerstrasse 10b</t>
  </si>
  <si>
    <t xml:space="preserve">Lutz </t>
  </si>
  <si>
    <t>Bergstrasse 44</t>
  </si>
  <si>
    <t xml:space="preserve">Mader </t>
  </si>
  <si>
    <t>Rossbergstrasse 16</t>
  </si>
  <si>
    <t xml:space="preserve">Mahler </t>
  </si>
  <si>
    <t>Bernerring 9</t>
  </si>
  <si>
    <t xml:space="preserve">Manders </t>
  </si>
  <si>
    <t>Dufourstrasse 68</t>
  </si>
  <si>
    <t xml:space="preserve">Manser </t>
  </si>
  <si>
    <t>im Gerbelacker 7</t>
  </si>
  <si>
    <t>Stefano</t>
  </si>
  <si>
    <t>Hübeli 40</t>
  </si>
  <si>
    <t xml:space="preserve">Marchionne </t>
  </si>
  <si>
    <t>Zuercherstrasse 6</t>
  </si>
  <si>
    <t xml:space="preserve">Marzohl </t>
  </si>
  <si>
    <t>Jorge</t>
  </si>
  <si>
    <t>Stapfenackerstrasse 44</t>
  </si>
  <si>
    <t>Neerach</t>
  </si>
  <si>
    <t xml:space="preserve">Meier </t>
  </si>
  <si>
    <t>Angela</t>
  </si>
  <si>
    <t>Wolfganghof 16</t>
  </si>
  <si>
    <t>Luegetenweg 9</t>
  </si>
  <si>
    <t>Jonas</t>
  </si>
  <si>
    <t>Neustrasse 16</t>
  </si>
  <si>
    <t>Ronald</t>
  </si>
  <si>
    <t>Schönbodenstrasse 46</t>
  </si>
  <si>
    <t xml:space="preserve">Mellini </t>
  </si>
  <si>
    <t>Gstaldenstrasse 8</t>
  </si>
  <si>
    <t xml:space="preserve">Merz </t>
  </si>
  <si>
    <t>Lindenweg 34</t>
  </si>
  <si>
    <t xml:space="preserve">Meyer </t>
  </si>
  <si>
    <t>Raphael</t>
  </si>
  <si>
    <t>Kirchstrasse 160</t>
  </si>
  <si>
    <t xml:space="preserve">Michel </t>
  </si>
  <si>
    <t>Baslerstrasse 11</t>
  </si>
  <si>
    <t xml:space="preserve">Mikes </t>
  </si>
  <si>
    <t>Mönchhofstrasse 32</t>
  </si>
  <si>
    <t xml:space="preserve">Mischler </t>
  </si>
  <si>
    <t>Lochackerstrasse 83</t>
  </si>
  <si>
    <t xml:space="preserve">Monzon </t>
  </si>
  <si>
    <t>Simone</t>
  </si>
  <si>
    <t>Normannenweg 6</t>
  </si>
  <si>
    <t xml:space="preserve">Moser </t>
  </si>
  <si>
    <t>Nicole</t>
  </si>
  <si>
    <t>Grosspeterstrasse23</t>
  </si>
  <si>
    <t xml:space="preserve">Moszynski </t>
  </si>
  <si>
    <t>Schaffhauserstrasse 91</t>
  </si>
  <si>
    <t xml:space="preserve">Müggler </t>
  </si>
  <si>
    <t>Ronny</t>
  </si>
  <si>
    <t>Kronwiesenweg 157</t>
  </si>
  <si>
    <t xml:space="preserve">Müller </t>
  </si>
  <si>
    <t>Rudolf</t>
  </si>
  <si>
    <t>Luzernerstrasse 86</t>
  </si>
  <si>
    <t>Brühlstrasse 66</t>
  </si>
  <si>
    <t xml:space="preserve">Münzing </t>
  </si>
  <si>
    <t>Leo</t>
  </si>
  <si>
    <t>In Lampitzäckern 59</t>
  </si>
  <si>
    <t>Osterfingen</t>
  </si>
  <si>
    <t xml:space="preserve">Naas </t>
  </si>
  <si>
    <t>Grünfeldweg E</t>
  </si>
  <si>
    <t xml:space="preserve">Nägelin </t>
  </si>
  <si>
    <t>Ballmoosweg 15</t>
  </si>
  <si>
    <t xml:space="preserve">Nater </t>
  </si>
  <si>
    <t>Lisa</t>
  </si>
  <si>
    <t>Vogelbuckstrasse 28</t>
  </si>
  <si>
    <t xml:space="preserve">Neff </t>
  </si>
  <si>
    <t>Josef</t>
  </si>
  <si>
    <t>Rebackerweg 13</t>
  </si>
  <si>
    <t xml:space="preserve">Neupert </t>
  </si>
  <si>
    <t>Lea</t>
  </si>
  <si>
    <t>Brunnersbergstrasse 786</t>
  </si>
  <si>
    <t xml:space="preserve">Niederhofer </t>
  </si>
  <si>
    <t>Lindenplatz 116</t>
  </si>
  <si>
    <t xml:space="preserve">Nietlispach </t>
  </si>
  <si>
    <t>Hirzerenstrasse 397</t>
  </si>
  <si>
    <t xml:space="preserve">Nordmann </t>
  </si>
  <si>
    <t>Steinackerstrasse 2</t>
  </si>
  <si>
    <t>Schulstrasse 11</t>
  </si>
  <si>
    <t xml:space="preserve">Notter </t>
  </si>
  <si>
    <t>Kurt</t>
  </si>
  <si>
    <t>Riedenhaldenstrasse 70</t>
  </si>
  <si>
    <t xml:space="preserve">Nussbaumer </t>
  </si>
  <si>
    <t>Klara</t>
  </si>
  <si>
    <t>Nidelbadstrasse 9</t>
  </si>
  <si>
    <t xml:space="preserve">Nyffenegger </t>
  </si>
  <si>
    <t>Riedernrain 133</t>
  </si>
  <si>
    <t xml:space="preserve">Omaljev </t>
  </si>
  <si>
    <t>Karin</t>
  </si>
  <si>
    <t>Bergstrasse 4</t>
  </si>
  <si>
    <t xml:space="preserve">Orler </t>
  </si>
  <si>
    <t>Wankdorffeldstrasse 95</t>
  </si>
  <si>
    <t xml:space="preserve">Pfaff </t>
  </si>
  <si>
    <t>Wildbachstrasse 58</t>
  </si>
  <si>
    <t xml:space="preserve">Philipp </t>
  </si>
  <si>
    <t>Monbijoustrasse 94</t>
  </si>
  <si>
    <t xml:space="preserve">Pletscher </t>
  </si>
  <si>
    <t>Irmgard</t>
  </si>
  <si>
    <t>Genossenschaftsstrasse 3</t>
  </si>
  <si>
    <t xml:space="preserve">Potocnik </t>
  </si>
  <si>
    <t>Barbara</t>
  </si>
  <si>
    <t>Steinacher 18</t>
  </si>
  <si>
    <t xml:space="preserve">Waeber </t>
  </si>
  <si>
    <t>Wehntalerstrasse 410</t>
  </si>
  <si>
    <t xml:space="preserve">Walder </t>
  </si>
  <si>
    <t>Gerhard</t>
  </si>
  <si>
    <t>Schützenmatte 2h</t>
  </si>
  <si>
    <t xml:space="preserve">Wapf </t>
  </si>
  <si>
    <t>Antoinette</t>
  </si>
  <si>
    <t>Surbgasse 1</t>
  </si>
  <si>
    <t xml:space="preserve">Weder </t>
  </si>
  <si>
    <t>Buchenweg 5a</t>
  </si>
  <si>
    <t xml:space="preserve">Werder </t>
  </si>
  <si>
    <t>Geerackerweg 28</t>
  </si>
  <si>
    <t xml:space="preserve">Wettstein </t>
  </si>
  <si>
    <t>Reusswegli 10</t>
  </si>
  <si>
    <t xml:space="preserve">Wyssling </t>
  </si>
  <si>
    <t>Srecko</t>
  </si>
  <si>
    <t>Sennhüttenstrasse 3</t>
  </si>
  <si>
    <t xml:space="preserve">Zeller </t>
  </si>
  <si>
    <t>Maria</t>
  </si>
  <si>
    <t>Federerstrasse 9</t>
  </si>
  <si>
    <t xml:space="preserve">Zibung </t>
  </si>
  <si>
    <t>Silver</t>
  </si>
  <si>
    <t>Brunnewiesestrasse 95</t>
  </si>
  <si>
    <t xml:space="preserve">Zimmermann </t>
  </si>
  <si>
    <t>Kantonsstrasse 130</t>
  </si>
  <si>
    <t xml:space="preserve">Zoller </t>
  </si>
  <si>
    <t>Yves</t>
  </si>
  <si>
    <t>Breitwiesstrasse 28</t>
  </si>
  <si>
    <t xml:space="preserve">Zürcher </t>
  </si>
  <si>
    <t>Otto</t>
  </si>
  <si>
    <t>Zelgweg 5</t>
  </si>
  <si>
    <t xml:space="preserve">Zürrer </t>
  </si>
  <si>
    <t>Nora</t>
  </si>
  <si>
    <t>Kasernenstrasse 105</t>
  </si>
  <si>
    <t xml:space="preserve">Zwahlen </t>
  </si>
  <si>
    <t>Schulstrasse 15</t>
  </si>
  <si>
    <t>Berechnen Sie die Werte in der grünen und der blauen Spalte.</t>
  </si>
  <si>
    <t>Name</t>
  </si>
  <si>
    <t>von</t>
  </si>
  <si>
    <t>nach</t>
  </si>
  <si>
    <t>Passhöhe    (m. ü. M.)</t>
  </si>
  <si>
    <t>Länge         (km)</t>
  </si>
  <si>
    <t>maximale Steigung</t>
  </si>
  <si>
    <t>Offen</t>
  </si>
  <si>
    <t>Anzahl Monate offen</t>
  </si>
  <si>
    <t>Anzahl Monate Wintersperre</t>
  </si>
  <si>
    <t>Jan</t>
  </si>
  <si>
    <t>Feb</t>
  </si>
  <si>
    <t>Mrz</t>
  </si>
  <si>
    <t>Apr</t>
  </si>
  <si>
    <t>Mai</t>
  </si>
  <si>
    <t>Sep</t>
  </si>
  <si>
    <t>Okt</t>
  </si>
  <si>
    <t>Nov</t>
  </si>
  <si>
    <t>Dez</t>
  </si>
  <si>
    <t>Umbrail</t>
  </si>
  <si>
    <t xml:space="preserve">Sta. Maria, Münstertal (GR) </t>
  </si>
  <si>
    <t>Bormio (Italy)</t>
  </si>
  <si>
    <t>Nufenen</t>
  </si>
  <si>
    <t>Ulrichen (VS)</t>
  </si>
  <si>
    <t>Airolo (TI)</t>
  </si>
  <si>
    <t>Grosser St. Bernhard</t>
  </si>
  <si>
    <t>Martini (VS)</t>
  </si>
  <si>
    <t>Aosta (italy)</t>
  </si>
  <si>
    <t>Furka</t>
  </si>
  <si>
    <t>Gletsch (VS)</t>
  </si>
  <si>
    <t>Hospental (UR)</t>
  </si>
  <si>
    <t>Flüela</t>
  </si>
  <si>
    <t>Davos Dorf (GR)</t>
  </si>
  <si>
    <t>Susch (GR)</t>
  </si>
  <si>
    <t>Bernina</t>
  </si>
  <si>
    <t>Pontresina (GR)</t>
  </si>
  <si>
    <t>Poschiavo (GR)</t>
  </si>
  <si>
    <t>Albula</t>
  </si>
  <si>
    <t>Bergün (GR)</t>
  </si>
  <si>
    <t>La Punt-Chamues-ch (GR)</t>
  </si>
  <si>
    <t>Julier</t>
  </si>
  <si>
    <t>Tiefencastel (GR)</t>
  </si>
  <si>
    <t>Silvaplana (GR)</t>
  </si>
  <si>
    <t>Susten</t>
  </si>
  <si>
    <t>Innertkirchen (BE)</t>
  </si>
  <si>
    <t>Wassen (UR)</t>
  </si>
  <si>
    <t>Grimsel</t>
  </si>
  <si>
    <t>Oberei (BE)</t>
  </si>
  <si>
    <t>Ofenpass</t>
  </si>
  <si>
    <t>Zernez (GR)</t>
  </si>
  <si>
    <t>Splügen</t>
  </si>
  <si>
    <t>Splügen (GR)</t>
  </si>
  <si>
    <t>Chiavenna (Italy)</t>
  </si>
  <si>
    <t>St. Gotthard</t>
  </si>
  <si>
    <t>Andermatt (UR)</t>
  </si>
  <si>
    <t>San Bernardino</t>
  </si>
  <si>
    <t>Hinterrhein (GR)</t>
  </si>
  <si>
    <t>Soazza (GR)</t>
  </si>
  <si>
    <t>Oberalp</t>
  </si>
  <si>
    <t>Disentis (GR)</t>
  </si>
  <si>
    <t>Simplon</t>
  </si>
  <si>
    <t>Brig (VS)</t>
  </si>
  <si>
    <t>Iselle (Italy)</t>
  </si>
  <si>
    <t>Klausenpass</t>
  </si>
  <si>
    <t>Altdorf (UR)</t>
  </si>
  <si>
    <t>Linthal (GL)</t>
  </si>
  <si>
    <t>Lukmanier</t>
  </si>
  <si>
    <t>Acquarossa (TI)</t>
  </si>
  <si>
    <t>Maloja</t>
  </si>
  <si>
    <t>Col de la Croix</t>
  </si>
  <si>
    <t>Villars-sur-Ollon (VD)</t>
  </si>
  <si>
    <t>Les Diableres (VD)</t>
  </si>
  <si>
    <t>Lenzerheide</t>
  </si>
  <si>
    <t>Chur (GR)</t>
  </si>
  <si>
    <t>Col du Pillon</t>
  </si>
  <si>
    <t>Aigle (VD)</t>
  </si>
  <si>
    <t>Gstaad (BE)</t>
  </si>
  <si>
    <t>Markieren Sie die Zellen A1 bis A5. Welche Werte können Sie nun in der Statuszeile ablesen?</t>
  </si>
  <si>
    <t>Antwort:</t>
  </si>
  <si>
    <t>Welcher Text steht in der letzten gefüllten Zelle der Spalte A?</t>
  </si>
  <si>
    <t>Was erkennen Sie, wenn Sie den Bereich UM639 bis US652 markieren?</t>
  </si>
  <si>
    <t>Welche Bezeichnung hatte die Zelle mit dem Namen Schule vor der Umbenennung?</t>
  </si>
  <si>
    <t>Nehmen wir an, Sie müssten dieses Tabellenblatt drucken (bitte nicht wirklich ausdrucken …). Wie viele Blätter müssten Sie in den Drucker legen?</t>
  </si>
  <si>
    <t>Korrekt?!</t>
  </si>
  <si>
    <t>xx</t>
  </si>
  <si>
    <t>Alles wird gut!</t>
  </si>
  <si>
    <t>aa</t>
  </si>
  <si>
    <t>Erstellen Sie auf der grauen Fläche ein sinnvolles, aussagekräftiges Diagramm. Wählen Sie dazu sinnvolle Angaben aus der Kontoführung aus.</t>
  </si>
  <si>
    <t xml:space="preserve">Lohnkonto </t>
  </si>
  <si>
    <t>Sandra</t>
  </si>
  <si>
    <t>Kehl</t>
  </si>
  <si>
    <t>1. Lehrjahr</t>
  </si>
  <si>
    <t>IBAN 1585.258.236.99.1</t>
  </si>
  <si>
    <t>Datum</t>
  </si>
  <si>
    <t>Beschreibung</t>
  </si>
  <si>
    <t>Einnahmen</t>
  </si>
  <si>
    <t>Ausgaben</t>
  </si>
  <si>
    <t>Kontostand</t>
  </si>
  <si>
    <t>Übertrag vom 2022</t>
  </si>
  <si>
    <t>Anzahlung Sommerferien</t>
  </si>
  <si>
    <t>Lohn</t>
  </si>
  <si>
    <t>Abgabe an Eltern</t>
  </si>
  <si>
    <t>Überweisung Sparkonto</t>
  </si>
  <si>
    <t>Bezahlung Swisscom-Abo</t>
  </si>
  <si>
    <t>Geburtstagsgeld von Opa</t>
  </si>
  <si>
    <t>Berechnen Sie in der grünen Zelle das Kapital am Ende des Jahres.</t>
  </si>
  <si>
    <t>Berechnen Sie in der roten Zelle den Kaufpreis des Smartphones.</t>
  </si>
  <si>
    <t>Berechnen Sie in der blauen Zelle die Kreisfläche gemäss der abgebildeten Formel (genaue Umsetzung für volle Punktzahl).</t>
  </si>
  <si>
    <t>Zinsrechnung 1</t>
  </si>
  <si>
    <t>Ihr Kapital am Jahresanfang</t>
  </si>
  <si>
    <t>Kapital Ende Jahr</t>
  </si>
  <si>
    <t>Ihr Jahreszins</t>
  </si>
  <si>
    <t>Ihr Gesamtkapital Ende Jahr</t>
  </si>
  <si>
    <t>Zinsrechnung 2</t>
  </si>
  <si>
    <t>APPLE iPhone 14 Pro (128 GB)</t>
  </si>
  <si>
    <t>Kaufpreis</t>
  </si>
  <si>
    <t>Rabatt für Neukunden</t>
  </si>
  <si>
    <t>Kreisberechnung</t>
  </si>
  <si>
    <t>Radius des Kreises</t>
  </si>
  <si>
    <t>Kreisfläche</t>
  </si>
  <si>
    <t>Kreisformel</t>
  </si>
  <si>
    <t>Max.</t>
  </si>
  <si>
    <t>Erreicht</t>
  </si>
  <si>
    <t>Woher stammen die Aufgaben?</t>
  </si>
  <si>
    <t>Punkte</t>
  </si>
  <si>
    <t>SIZ 2. Februar - Div. Funktionen</t>
  </si>
  <si>
    <t>SIZ 3. Februar - Formelassistent</t>
  </si>
  <si>
    <t>SIZ 4. Februar - Bedingte Formatierungen</t>
  </si>
  <si>
    <t>Probeprüfung vom 28. Januar 21</t>
  </si>
  <si>
    <t>33_Repetition_2_Lehrjahr_Funktionen_Teil1.xlsx</t>
  </si>
  <si>
    <t>29_Repetition_1_Lehrjahr_Diagramme.xlsx</t>
  </si>
  <si>
    <t>31_Vertiefung_Wenn_Summewenn_Zaehlenwenn.xlsx</t>
  </si>
  <si>
    <t>Summe</t>
  </si>
  <si>
    <t>Note</t>
  </si>
  <si>
    <t>Note=5/40*(Punkte erreicht)+1</t>
  </si>
  <si>
    <t>Ergänzen Sie die Darstellung mit einer Spalte "Verkauft in %" (wie im Screenshot dargestellt) – danach beginnen Sie mit der Arbeit.</t>
  </si>
  <si>
    <r>
      <t xml:space="preserve">Formatieren/Berechnen Sie alle Werte in der Tabelle so, wie dies im Screenshot rechts abgebildet ist. </t>
    </r>
    <r>
      <rPr>
        <b/>
        <sz val="14"/>
        <color rgb="FFFF0000"/>
        <rFont val="Aptos Narrow"/>
        <family val="2"/>
        <scheme val="minor"/>
      </rPr>
      <t>Hinweis: Der Screenshot wurde mit geänderten Zahlen erstellt!</t>
    </r>
  </si>
  <si>
    <r>
      <t>A=r</t>
    </r>
    <r>
      <rPr>
        <vertAlign val="superscript"/>
        <sz val="14"/>
        <rFont val="Aptos Narrow"/>
        <family val="2"/>
        <scheme val="minor"/>
      </rPr>
      <t>2</t>
    </r>
    <r>
      <rPr>
        <sz val="14"/>
        <rFont val="Aptos Narrow"/>
        <family val="2"/>
        <scheme val="minor"/>
      </rPr>
      <t>*PI</t>
    </r>
  </si>
  <si>
    <r>
      <t xml:space="preserve">Berechnen Sie mit einer </t>
    </r>
    <r>
      <rPr>
        <b/>
        <i/>
        <sz val="12"/>
        <rFont val="Aptos Narrow"/>
        <family val="2"/>
        <scheme val="minor"/>
      </rPr>
      <t>kopierbaren</t>
    </r>
    <r>
      <rPr>
        <sz val="12"/>
        <rFont val="Aptos Narrow"/>
        <family val="2"/>
        <scheme val="minor"/>
      </rPr>
      <t xml:space="preserve"> Berechnung den jeweiligen Kontostand des Lohnkontos von Sandra Kehl.</t>
    </r>
  </si>
  <si>
    <r>
      <t xml:space="preserve">Benennen Sie die Zellen in der Spalte Passhöhe ,welche Zahlen enthalten, mit dem Zellnamen </t>
    </r>
    <r>
      <rPr>
        <b/>
        <sz val="12"/>
        <rFont val="Aptos Narrow"/>
        <family val="2"/>
        <scheme val="minor"/>
      </rPr>
      <t>Passhöhe</t>
    </r>
    <r>
      <rPr>
        <sz val="12"/>
        <rFont val="Aptos Narrow"/>
        <family val="2"/>
        <scheme val="minor"/>
      </rPr>
      <t>.</t>
    </r>
  </si>
  <si>
    <r>
      <t xml:space="preserve">Es soll optisch sofort ersichtlich sein, ob die Kundin/der Kunde schon einmal eine Bestellung gemacht hat. Diese Zellen in der Spalte </t>
    </r>
    <r>
      <rPr>
        <b/>
        <i/>
        <sz val="11"/>
        <color theme="1"/>
        <rFont val="Aptos Narrow"/>
        <family val="2"/>
        <scheme val="minor"/>
      </rPr>
      <t>Erstbestellung</t>
    </r>
    <r>
      <rPr>
        <sz val="11"/>
        <color theme="1"/>
        <rFont val="Aptos Narrow"/>
        <family val="2"/>
        <scheme val="minor"/>
      </rPr>
      <t xml:space="preserve"> müssen dann automatisch in roter Schrift </t>
    </r>
    <r>
      <rPr>
        <b/>
        <i/>
        <sz val="11"/>
        <color theme="1"/>
        <rFont val="Aptos Narrow"/>
        <family val="2"/>
        <scheme val="minor"/>
      </rPr>
      <t>und</t>
    </r>
    <r>
      <rPr>
        <sz val="11"/>
        <color theme="1"/>
        <rFont val="Aptos Narrow"/>
        <family val="2"/>
        <scheme val="minor"/>
      </rPr>
      <t xml:space="preserve"> in einem anderen </t>
    </r>
    <r>
      <rPr>
        <b/>
        <sz val="11"/>
        <color theme="1"/>
        <rFont val="Aptos Narrow"/>
        <family val="2"/>
        <scheme val="minor"/>
      </rPr>
      <t>Schriftschnitt</t>
    </r>
    <r>
      <rPr>
        <sz val="11"/>
        <color theme="1"/>
        <rFont val="Aptos Narrow"/>
        <family val="2"/>
        <scheme val="minor"/>
      </rPr>
      <t xml:space="preserve"> formatiert werden.</t>
    </r>
  </si>
  <si>
    <r>
      <t xml:space="preserve">Die unteren 25 % der </t>
    </r>
    <r>
      <rPr>
        <b/>
        <i/>
        <sz val="11"/>
        <color theme="1"/>
        <rFont val="Aptos Narrow"/>
        <family val="2"/>
        <scheme val="minor"/>
      </rPr>
      <t>Rechnungsbeträge</t>
    </r>
    <r>
      <rPr>
        <sz val="11"/>
        <color theme="1"/>
        <rFont val="Aptos Narrow"/>
        <family val="2"/>
        <scheme val="minor"/>
      </rPr>
      <t xml:space="preserve"> sollen automatisch mit einer gelben Füllung 2 dargestellt werden.</t>
    </r>
  </si>
  <si>
    <r>
      <t>Alle Vornamen, welche mit dem Buchstaben</t>
    </r>
    <r>
      <rPr>
        <b/>
        <sz val="11"/>
        <color theme="1"/>
        <rFont val="Aptos Narrow"/>
        <family val="2"/>
        <scheme val="minor"/>
      </rPr>
      <t xml:space="preserve"> n</t>
    </r>
    <r>
      <rPr>
        <sz val="11"/>
        <color theme="1"/>
        <rFont val="Aptos Narrow"/>
        <family val="2"/>
        <scheme val="minor"/>
      </rPr>
      <t xml:space="preserve"> enden, sollen mit einer orangen Füllung ausgestattet werden!</t>
    </r>
  </si>
  <si>
    <r>
      <t xml:space="preserve">Berechnen Sie die Anzahl der Monate, in welcher Peter Küpfer in der Firma tätig war. Stellen Sie das Resultat so dar:   </t>
    </r>
    <r>
      <rPr>
        <b/>
        <sz val="12"/>
        <rFont val="Aptos Narrow"/>
        <family val="2"/>
        <scheme val="minor"/>
      </rPr>
      <t>55 Monate</t>
    </r>
  </si>
  <si>
    <t>Überlegen Sie sich gut, welche Angaben in Ihrem Diagramm Sinn ergeben, was müsste man im Diagramm zwingend sehen?</t>
  </si>
  <si>
    <t>Auswertung</t>
  </si>
  <si>
    <t>–</t>
  </si>
  <si>
    <t>Verkauft in %</t>
  </si>
  <si>
    <t>Lagerbestand Anfang 2023</t>
  </si>
  <si>
    <t>Lagerbestand Ende 2023</t>
  </si>
  <si>
    <t>Stundenlohn</t>
  </si>
  <si>
    <t>Abzug 1 (Pensionskasse)</t>
  </si>
  <si>
    <t>Abzug 2 (AHV, IV, EO)</t>
  </si>
  <si>
    <t>Abzug 3 (Taggeldversicherung)</t>
  </si>
  <si>
    <t>Wieviele Zellen (C12 bis S35) enthalten einen Text? Berechnen Sie diese Zahl in der orangen Zelle!</t>
  </si>
  <si>
    <t>Für die gesamte Tabelle (C12 bis S35) stellen Sie blaue, dicke Rahmenlinien (innen und aussen) ein.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</si>
</sst>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 &quot;CHF&quot;\ * #,##0.00_ ;_ &quot;CHF&quot;\ * \-#,##0.00_ ;_ &quot;CHF&quot;\ * &quot;-&quot;??_ ;_ @_ "/>
    <numFmt numFmtId="43" formatCode="_ * #,##0.00_ ;_ * \-#,##0.00_ ;_ * &quot;-&quot;??_ ;_ @_ "/>
    <numFmt numFmtId="164" formatCode="&quot;CHF&quot;\ #,##0.00"/>
    <numFmt numFmtId="165" formatCode="_ [$CHF-807]\ * #,##0.00_ ;_ [$CHF-807]\ * \-#,##0.00_ ;_ [$CHF-807]\ * &quot;-&quot;??_ ;_ @_ "/>
    <numFmt numFmtId="166" formatCode="General\ &quot;km&quot;"/>
    <numFmt numFmtId="167" formatCode="[$-F800]dddd\,\ mmmm\ dd\,\ yyyy"/>
    <numFmt numFmtId="168" formatCode="0.0%"/>
    <numFmt numFmtId="169" formatCode="General\ &quot;cm&quot;"/>
    <numFmt numFmtId="170" formatCode="0.0"/>
    <numFmt numFmtId="171" formatCode="General\ &quot;Stück&quot;"/>
  </numFmts>
  <fonts count="4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2"/>
      <name val="Tahoma"/>
      <family val="2"/>
    </font>
    <font>
      <sz val="10"/>
      <color indexed="8"/>
      <name val="MS Sans Serif"/>
      <family val="2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6"/>
      <name val="Aptos Narrow"/>
      <family val="2"/>
      <scheme val="minor"/>
    </font>
    <font>
      <sz val="10"/>
      <name val="Aptos Narrow"/>
      <family val="2"/>
      <scheme val="minor"/>
    </font>
    <font>
      <sz val="10"/>
      <color theme="0"/>
      <name val="Aptos Narrow"/>
      <family val="2"/>
      <scheme val="minor"/>
    </font>
    <font>
      <b/>
      <sz val="1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name val="Aptos Narrow"/>
      <family val="2"/>
      <scheme val="minor"/>
    </font>
    <font>
      <sz val="8"/>
      <name val="Aptos Narrow"/>
      <family val="2"/>
      <scheme val="minor"/>
    </font>
    <font>
      <sz val="11"/>
      <name val="Aptos Narrow"/>
      <family val="2"/>
      <scheme val="minor"/>
    </font>
    <font>
      <vertAlign val="superscript"/>
      <sz val="14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i/>
      <sz val="12"/>
      <name val="Aptos Narrow"/>
      <family val="2"/>
      <scheme val="minor"/>
    </font>
    <font>
      <b/>
      <sz val="1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sz val="12"/>
      <color indexed="8"/>
      <name val="Aptos Narrow"/>
      <family val="2"/>
      <scheme val="minor"/>
    </font>
    <font>
      <b/>
      <sz val="18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8"/>
      <color indexed="8"/>
      <name val="Aptos Narrow"/>
      <family val="2"/>
      <scheme val="minor"/>
    </font>
    <font>
      <strike/>
      <sz val="11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i/>
      <sz val="11"/>
      <color indexed="8"/>
      <name val="Aptos Narrow"/>
      <family val="2"/>
      <scheme val="minor"/>
    </font>
    <font>
      <i/>
      <sz val="12"/>
      <name val="Aptos Narrow"/>
      <family val="2"/>
      <scheme val="minor"/>
    </font>
    <font>
      <sz val="18"/>
      <name val="Aptos Narrow"/>
      <family val="2"/>
      <scheme val="minor"/>
    </font>
    <font>
      <b/>
      <sz val="8"/>
      <name val="Aptos Narrow"/>
      <family val="2"/>
      <scheme val="minor"/>
    </font>
    <font>
      <sz val="9"/>
      <name val="Aptos Narrow"/>
      <family val="2"/>
      <scheme val="minor"/>
    </font>
    <font>
      <b/>
      <sz val="20"/>
      <name val="Aptos Narrow"/>
      <family val="2"/>
      <scheme val="minor"/>
    </font>
    <font>
      <sz val="20"/>
      <name val="Aptos Narrow"/>
      <family val="2"/>
      <scheme val="minor"/>
    </font>
    <font>
      <b/>
      <i/>
      <sz val="14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12"/>
      <name val="Aptos Display"/>
      <family val="2"/>
      <scheme val="major"/>
    </font>
  </fonts>
  <fills count="2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7F5DB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</fills>
  <borders count="2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0"/>
      </bottom>
      <diagonal/>
    </border>
    <border>
      <left/>
      <right style="medium">
        <color indexed="64"/>
      </right>
      <top style="medium">
        <color indexed="64"/>
      </top>
      <bottom style="thin">
        <color theme="0"/>
      </bottom>
      <diagonal/>
    </border>
    <border>
      <left/>
      <right/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theme="4" tint="0.39994506668294322"/>
      </bottom>
      <diagonal/>
    </border>
    <border>
      <left/>
      <right/>
      <top style="thick">
        <color auto="1"/>
      </top>
      <bottom style="thin">
        <color theme="4" tint="0.39994506668294322"/>
      </bottom>
      <diagonal/>
    </border>
    <border>
      <left/>
      <right style="thick">
        <color auto="1"/>
      </right>
      <top style="thick">
        <color auto="1"/>
      </top>
      <bottom style="thin">
        <color theme="4" tint="0.39994506668294322"/>
      </bottom>
      <diagonal/>
    </border>
    <border>
      <left style="thick">
        <color auto="1"/>
      </left>
      <right/>
      <top style="thin">
        <color theme="4" tint="0.39994506668294322"/>
      </top>
      <bottom style="thin">
        <color theme="4" tint="0.39994506668294322"/>
      </bottom>
      <diagonal/>
    </border>
    <border>
      <left/>
      <right style="thick">
        <color auto="1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auto="1"/>
      </left>
      <right/>
      <top style="thin">
        <color theme="4" tint="0.39994506668294322"/>
      </top>
      <bottom style="thick">
        <color auto="1"/>
      </bottom>
      <diagonal/>
    </border>
    <border>
      <left/>
      <right/>
      <top style="thin">
        <color theme="4" tint="0.39994506668294322"/>
      </top>
      <bottom style="thick">
        <color auto="1"/>
      </bottom>
      <diagonal/>
    </border>
    <border>
      <left/>
      <right style="thick">
        <color auto="1"/>
      </right>
      <top style="thin">
        <color theme="4" tint="0.39994506668294322"/>
      </top>
      <bottom style="thick">
        <color auto="1"/>
      </bottom>
      <diagonal/>
    </border>
  </borders>
  <cellStyleXfs count="10">
    <xf numFmtId="0" fontId="0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5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01">
    <xf numFmtId="0" fontId="0" fillId="0" borderId="0" xfId="0"/>
    <xf numFmtId="0" fontId="7" fillId="0" borderId="1" xfId="2" applyFont="1" applyBorder="1" applyAlignment="1">
      <alignment horizontal="center" vertical="center"/>
    </xf>
    <xf numFmtId="0" fontId="8" fillId="0" borderId="2" xfId="2" applyFont="1" applyBorder="1" applyAlignment="1">
      <alignment vertical="center"/>
    </xf>
    <xf numFmtId="0" fontId="8" fillId="0" borderId="0" xfId="2" applyFont="1" applyAlignment="1">
      <alignment vertical="center"/>
    </xf>
    <xf numFmtId="0" fontId="7" fillId="2" borderId="1" xfId="2" applyFont="1" applyFill="1" applyBorder="1" applyAlignment="1">
      <alignment horizontal="center" vertical="center"/>
    </xf>
    <xf numFmtId="0" fontId="8" fillId="0" borderId="0" xfId="2" applyFont="1" applyAlignment="1">
      <alignment horizontal="left" vertical="center"/>
    </xf>
    <xf numFmtId="0" fontId="7" fillId="2" borderId="0" xfId="2" applyFont="1" applyFill="1" applyAlignment="1">
      <alignment vertical="center"/>
    </xf>
    <xf numFmtId="0" fontId="8" fillId="0" borderId="2" xfId="2" applyFont="1" applyBorder="1" applyAlignment="1">
      <alignment horizontal="center" vertical="center"/>
    </xf>
    <xf numFmtId="0" fontId="10" fillId="3" borderId="1" xfId="2" applyFont="1" applyFill="1" applyBorder="1" applyAlignment="1">
      <alignment horizontal="center" vertical="center"/>
    </xf>
    <xf numFmtId="0" fontId="11" fillId="0" borderId="0" xfId="2" applyFont="1" applyAlignment="1">
      <alignment vertical="center"/>
    </xf>
    <xf numFmtId="0" fontId="12" fillId="0" borderId="0" xfId="2" applyFont="1"/>
    <xf numFmtId="0" fontId="11" fillId="0" borderId="0" xfId="2" applyFont="1"/>
    <xf numFmtId="0" fontId="11" fillId="0" borderId="0" xfId="2" applyFont="1" applyAlignment="1">
      <alignment horizontal="center" vertical="center"/>
    </xf>
    <xf numFmtId="0" fontId="11" fillId="0" borderId="0" xfId="2" applyFont="1" applyAlignment="1">
      <alignment horizontal="center"/>
    </xf>
    <xf numFmtId="0" fontId="13" fillId="0" borderId="0" xfId="2" applyFont="1"/>
    <xf numFmtId="0" fontId="13" fillId="3" borderId="0" xfId="2" applyFont="1" applyFill="1"/>
    <xf numFmtId="0" fontId="11" fillId="3" borderId="0" xfId="2" applyFont="1" applyFill="1"/>
    <xf numFmtId="0" fontId="14" fillId="0" borderId="0" xfId="2" applyFont="1"/>
    <xf numFmtId="0" fontId="14" fillId="0" borderId="0" xfId="2" applyFont="1" applyAlignment="1">
      <alignment vertical="center"/>
    </xf>
    <xf numFmtId="0" fontId="8" fillId="2" borderId="0" xfId="2" applyFont="1" applyFill="1" applyAlignment="1">
      <alignment vertical="center"/>
    </xf>
    <xf numFmtId="0" fontId="7" fillId="0" borderId="0" xfId="2" applyFont="1" applyAlignment="1">
      <alignment vertical="center"/>
    </xf>
    <xf numFmtId="0" fontId="15" fillId="0" borderId="3" xfId="2" applyFont="1" applyBorder="1" applyAlignment="1">
      <alignment vertical="center"/>
    </xf>
    <xf numFmtId="0" fontId="14" fillId="0" borderId="6" xfId="2" applyFont="1" applyBorder="1" applyAlignment="1">
      <alignment vertical="center"/>
    </xf>
    <xf numFmtId="0" fontId="14" fillId="0" borderId="4" xfId="2" applyFont="1" applyBorder="1" applyAlignment="1">
      <alignment vertical="center"/>
    </xf>
    <xf numFmtId="0" fontId="14" fillId="0" borderId="10" xfId="2" applyFont="1" applyBorder="1" applyAlignment="1">
      <alignment vertical="center"/>
    </xf>
    <xf numFmtId="164" fontId="14" fillId="0" borderId="0" xfId="2" applyNumberFormat="1" applyFont="1" applyAlignment="1">
      <alignment vertical="center"/>
    </xf>
    <xf numFmtId="0" fontId="15" fillId="0" borderId="11" xfId="2" applyFont="1" applyBorder="1" applyAlignment="1">
      <alignment horizontal="right" vertical="center"/>
    </xf>
    <xf numFmtId="0" fontId="17" fillId="0" borderId="0" xfId="2" applyFont="1" applyAlignment="1">
      <alignment vertical="center"/>
    </xf>
    <xf numFmtId="0" fontId="14" fillId="0" borderId="7" xfId="2" applyFont="1" applyBorder="1" applyAlignment="1">
      <alignment vertical="center"/>
    </xf>
    <xf numFmtId="168" fontId="14" fillId="0" borderId="8" xfId="8" applyNumberFormat="1" applyFont="1" applyBorder="1" applyAlignment="1">
      <alignment vertical="center"/>
    </xf>
    <xf numFmtId="0" fontId="14" fillId="0" borderId="8" xfId="2" applyFont="1" applyBorder="1" applyAlignment="1">
      <alignment horizontal="right" vertical="center"/>
    </xf>
    <xf numFmtId="0" fontId="15" fillId="6" borderId="9" xfId="2" applyFont="1" applyFill="1" applyBorder="1" applyAlignment="1">
      <alignment horizontal="right" vertical="center"/>
    </xf>
    <xf numFmtId="0" fontId="15" fillId="12" borderId="9" xfId="2" applyFont="1" applyFill="1" applyBorder="1" applyAlignment="1">
      <alignment horizontal="right" vertical="center"/>
    </xf>
    <xf numFmtId="0" fontId="17" fillId="0" borderId="0" xfId="2" applyFont="1" applyAlignment="1">
      <alignment horizontal="left" vertical="center"/>
    </xf>
    <xf numFmtId="169" fontId="14" fillId="0" borderId="0" xfId="2" applyNumberFormat="1" applyFont="1" applyAlignment="1">
      <alignment horizontal="left" vertical="center"/>
    </xf>
    <xf numFmtId="0" fontId="15" fillId="5" borderId="9" xfId="2" applyFont="1" applyFill="1" applyBorder="1" applyAlignment="1">
      <alignment horizontal="right" vertical="center"/>
    </xf>
    <xf numFmtId="0" fontId="17" fillId="0" borderId="0" xfId="2" applyFont="1"/>
    <xf numFmtId="0" fontId="19" fillId="11" borderId="0" xfId="6" applyFont="1" applyFill="1" applyAlignment="1">
      <alignment horizontal="left" vertical="center"/>
    </xf>
    <xf numFmtId="0" fontId="7" fillId="0" borderId="3" xfId="2" applyFont="1" applyBorder="1" applyAlignment="1">
      <alignment vertical="center"/>
    </xf>
    <xf numFmtId="0" fontId="7" fillId="0" borderId="6" xfId="2" applyFont="1" applyBorder="1" applyAlignment="1">
      <alignment vertical="center"/>
    </xf>
    <xf numFmtId="0" fontId="7" fillId="0" borderId="4" xfId="2" applyFont="1" applyBorder="1" applyAlignment="1">
      <alignment vertical="center"/>
    </xf>
    <xf numFmtId="0" fontId="11" fillId="0" borderId="7" xfId="2" applyFont="1" applyBorder="1" applyAlignment="1">
      <alignment vertical="center"/>
    </xf>
    <xf numFmtId="0" fontId="11" fillId="0" borderId="8" xfId="2" applyFont="1" applyBorder="1" applyAlignment="1">
      <alignment vertical="center"/>
    </xf>
    <xf numFmtId="0" fontId="11" fillId="0" borderId="9" xfId="2" applyFont="1" applyBorder="1" applyAlignment="1">
      <alignment vertical="center"/>
    </xf>
    <xf numFmtId="0" fontId="11" fillId="2" borderId="0" xfId="2" applyFont="1" applyFill="1" applyAlignment="1">
      <alignment vertical="center"/>
    </xf>
    <xf numFmtId="0" fontId="17" fillId="2" borderId="0" xfId="2" applyFont="1" applyFill="1" applyAlignment="1">
      <alignment vertical="center"/>
    </xf>
    <xf numFmtId="167" fontId="17" fillId="0" borderId="0" xfId="2" applyNumberFormat="1" applyFont="1" applyAlignment="1">
      <alignment horizontal="left" vertical="center"/>
    </xf>
    <xf numFmtId="44" fontId="21" fillId="0" borderId="0" xfId="2" applyNumberFormat="1" applyFont="1" applyAlignment="1">
      <alignment vertical="center"/>
    </xf>
    <xf numFmtId="44" fontId="17" fillId="13" borderId="0" xfId="2" applyNumberFormat="1" applyFont="1" applyFill="1" applyAlignment="1">
      <alignment vertical="center"/>
    </xf>
    <xf numFmtId="44" fontId="17" fillId="13" borderId="0" xfId="2" applyNumberFormat="1" applyFont="1" applyFill="1" applyAlignment="1">
      <alignment horizontal="left" vertical="center"/>
    </xf>
    <xf numFmtId="0" fontId="7" fillId="0" borderId="0" xfId="2" applyFont="1" applyAlignment="1">
      <alignment horizontal="right" vertical="center"/>
    </xf>
    <xf numFmtId="0" fontId="13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13" fillId="0" borderId="0" xfId="2" applyFont="1" applyAlignment="1">
      <alignment wrapText="1"/>
    </xf>
    <xf numFmtId="0" fontId="11" fillId="0" borderId="0" xfId="2" applyFont="1" applyAlignment="1">
      <alignment wrapText="1"/>
    </xf>
    <xf numFmtId="1" fontId="11" fillId="0" borderId="0" xfId="2" applyNumberFormat="1" applyFont="1" applyAlignment="1">
      <alignment horizontal="center" wrapText="1"/>
    </xf>
    <xf numFmtId="166" fontId="11" fillId="0" borderId="0" xfId="2" applyNumberFormat="1" applyFont="1" applyAlignment="1">
      <alignment horizontal="center" wrapText="1"/>
    </xf>
    <xf numFmtId="9" fontId="11" fillId="0" borderId="0" xfId="2" applyNumberFormat="1" applyFont="1" applyAlignment="1">
      <alignment horizontal="center" wrapText="1"/>
    </xf>
    <xf numFmtId="0" fontId="11" fillId="0" borderId="0" xfId="2" applyFont="1" applyAlignment="1">
      <alignment horizontal="left" vertical="center"/>
    </xf>
    <xf numFmtId="166" fontId="11" fillId="0" borderId="0" xfId="2" applyNumberFormat="1" applyFont="1" applyAlignment="1">
      <alignment horizontal="center"/>
    </xf>
    <xf numFmtId="0" fontId="24" fillId="0" borderId="5" xfId="7" applyFont="1" applyBorder="1" applyAlignment="1">
      <alignment horizontal="left" wrapText="1"/>
    </xf>
    <xf numFmtId="0" fontId="24" fillId="0" borderId="5" xfId="7" applyFont="1" applyBorder="1" applyAlignment="1">
      <alignment horizontal="center" wrapText="1"/>
    </xf>
    <xf numFmtId="14" fontId="24" fillId="0" borderId="5" xfId="7" quotePrefix="1" applyNumberFormat="1" applyFont="1" applyBorder="1" applyAlignment="1">
      <alignment horizontal="left" wrapText="1"/>
    </xf>
    <xf numFmtId="165" fontId="24" fillId="0" borderId="5" xfId="7" applyNumberFormat="1" applyFont="1" applyBorder="1" applyAlignment="1">
      <alignment horizontal="right" wrapText="1"/>
    </xf>
    <xf numFmtId="0" fontId="8" fillId="0" borderId="2" xfId="2" applyFont="1" applyBorder="1" applyAlignment="1">
      <alignment horizontal="left" vertical="center"/>
    </xf>
    <xf numFmtId="0" fontId="8" fillId="2" borderId="2" xfId="2" applyFont="1" applyFill="1" applyBorder="1" applyAlignment="1">
      <alignment horizontal="left" vertical="center"/>
    </xf>
    <xf numFmtId="0" fontId="8" fillId="2" borderId="0" xfId="2" applyFont="1" applyFill="1" applyAlignment="1">
      <alignment horizontal="left" vertical="center"/>
    </xf>
    <xf numFmtId="0" fontId="16" fillId="0" borderId="0" xfId="2" applyFont="1" applyAlignment="1">
      <alignment horizontal="left" vertical="center"/>
    </xf>
    <xf numFmtId="0" fontId="25" fillId="0" borderId="0" xfId="5" applyFont="1" applyProtection="1">
      <protection locked="0"/>
    </xf>
    <xf numFmtId="0" fontId="14" fillId="0" borderId="0" xfId="5" applyFont="1" applyProtection="1">
      <protection locked="0"/>
    </xf>
    <xf numFmtId="0" fontId="15" fillId="0" borderId="0" xfId="5" applyFont="1" applyAlignment="1" applyProtection="1">
      <alignment vertical="center"/>
      <protection locked="0"/>
    </xf>
    <xf numFmtId="0" fontId="14" fillId="0" borderId="0" xfId="5" applyFont="1" applyAlignment="1" applyProtection="1">
      <alignment vertical="center"/>
      <protection locked="0"/>
    </xf>
    <xf numFmtId="20" fontId="14" fillId="0" borderId="1" xfId="5" applyNumberFormat="1" applyFont="1" applyBorder="1" applyAlignment="1" applyProtection="1">
      <alignment vertical="center"/>
      <protection locked="0"/>
    </xf>
    <xf numFmtId="0" fontId="15" fillId="5" borderId="1" xfId="5" applyFont="1" applyFill="1" applyBorder="1" applyAlignment="1" applyProtection="1">
      <alignment vertical="center"/>
      <protection locked="0"/>
    </xf>
    <xf numFmtId="0" fontId="15" fillId="9" borderId="1" xfId="5" applyFont="1" applyFill="1" applyBorder="1" applyAlignment="1" applyProtection="1">
      <alignment vertical="center"/>
      <protection locked="0"/>
    </xf>
    <xf numFmtId="0" fontId="14" fillId="9" borderId="1" xfId="5" applyFont="1" applyFill="1" applyBorder="1" applyAlignment="1" applyProtection="1">
      <alignment vertical="center"/>
      <protection locked="0"/>
    </xf>
    <xf numFmtId="0" fontId="15" fillId="2" borderId="1" xfId="5" applyFont="1" applyFill="1" applyBorder="1" applyAlignment="1" applyProtection="1">
      <alignment vertical="center"/>
      <protection locked="0"/>
    </xf>
    <xf numFmtId="0" fontId="14" fillId="2" borderId="1" xfId="5" applyFont="1" applyFill="1" applyBorder="1" applyAlignment="1" applyProtection="1">
      <alignment vertical="center"/>
      <protection locked="0"/>
    </xf>
    <xf numFmtId="0" fontId="15" fillId="10" borderId="1" xfId="5" applyFont="1" applyFill="1" applyBorder="1" applyAlignment="1" applyProtection="1">
      <alignment vertical="center"/>
      <protection locked="0"/>
    </xf>
    <xf numFmtId="0" fontId="8" fillId="2" borderId="2" xfId="2" applyFont="1" applyFill="1" applyBorder="1" applyAlignment="1">
      <alignment vertical="center"/>
    </xf>
    <xf numFmtId="0" fontId="26" fillId="4" borderId="0" xfId="4" applyFont="1" applyFill="1" applyAlignment="1">
      <alignment horizontal="center" vertical="center"/>
    </xf>
    <xf numFmtId="0" fontId="26" fillId="4" borderId="0" xfId="4" applyFont="1" applyFill="1" applyAlignment="1">
      <alignment horizontal="center" vertical="center" wrapText="1"/>
    </xf>
    <xf numFmtId="0" fontId="27" fillId="0" borderId="0" xfId="4" applyFont="1" applyAlignment="1">
      <alignment vertical="center"/>
    </xf>
    <xf numFmtId="0" fontId="7" fillId="5" borderId="0" xfId="4" applyFont="1" applyFill="1" applyAlignment="1">
      <alignment horizontal="center" vertical="center"/>
    </xf>
    <xf numFmtId="0" fontId="7" fillId="6" borderId="0" xfId="4" applyFont="1" applyFill="1" applyAlignment="1">
      <alignment horizontal="center" vertical="center"/>
    </xf>
    <xf numFmtId="0" fontId="1" fillId="0" borderId="0" xfId="4"/>
    <xf numFmtId="0" fontId="7" fillId="7" borderId="0" xfId="4" applyFont="1" applyFill="1" applyAlignment="1">
      <alignment horizontal="center" vertical="center"/>
    </xf>
    <xf numFmtId="0" fontId="7" fillId="0" borderId="0" xfId="4" applyFont="1" applyAlignment="1">
      <alignment horizontal="center" vertical="center"/>
    </xf>
    <xf numFmtId="0" fontId="23" fillId="0" borderId="0" xfId="4" applyFont="1" applyAlignment="1">
      <alignment horizontal="left" vertical="center" wrapText="1"/>
    </xf>
    <xf numFmtId="0" fontId="23" fillId="0" borderId="0" xfId="4" applyFont="1" applyAlignment="1">
      <alignment horizontal="center" vertical="center" wrapText="1"/>
    </xf>
    <xf numFmtId="0" fontId="23" fillId="0" borderId="0" xfId="4" applyFont="1" applyAlignment="1">
      <alignment horizontal="right" vertical="center" wrapText="1"/>
    </xf>
    <xf numFmtId="0" fontId="14" fillId="0" borderId="0" xfId="2" applyFont="1" applyAlignment="1">
      <alignment horizontal="center" vertical="center"/>
    </xf>
    <xf numFmtId="0" fontId="19" fillId="0" borderId="0" xfId="4" applyFont="1" applyAlignment="1">
      <alignment horizontal="left" vertical="top" wrapText="1"/>
    </xf>
    <xf numFmtId="0" fontId="19" fillId="0" borderId="0" xfId="4" applyFont="1" applyAlignment="1">
      <alignment horizontal="right" vertical="top" wrapText="1"/>
    </xf>
    <xf numFmtId="0" fontId="2" fillId="0" borderId="0" xfId="4" applyFont="1" applyAlignment="1">
      <alignment horizontal="right" vertical="top" wrapText="1"/>
    </xf>
    <xf numFmtId="0" fontId="28" fillId="0" borderId="0" xfId="4" applyFont="1" applyAlignment="1">
      <alignment horizontal="right" vertical="top" wrapText="1"/>
    </xf>
    <xf numFmtId="0" fontId="29" fillId="0" borderId="0" xfId="4" applyFont="1" applyAlignment="1">
      <alignment horizontal="left" vertical="top" wrapText="1"/>
    </xf>
    <xf numFmtId="0" fontId="29" fillId="0" borderId="0" xfId="4" applyFont="1" applyAlignment="1">
      <alignment horizontal="right" vertical="top" wrapText="1"/>
    </xf>
    <xf numFmtId="0" fontId="30" fillId="0" borderId="0" xfId="4" applyFont="1" applyAlignment="1">
      <alignment horizontal="left" vertical="top" wrapText="1"/>
    </xf>
    <xf numFmtId="0" fontId="30" fillId="0" borderId="0" xfId="4" applyFont="1" applyAlignment="1">
      <alignment horizontal="right" vertical="top" wrapText="1"/>
    </xf>
    <xf numFmtId="0" fontId="14" fillId="0" borderId="0" xfId="2" applyFont="1" applyAlignment="1">
      <alignment horizontal="center"/>
    </xf>
    <xf numFmtId="0" fontId="7" fillId="2" borderId="0" xfId="2" applyFont="1" applyFill="1" applyAlignment="1">
      <alignment horizontal="left" vertical="center"/>
    </xf>
    <xf numFmtId="0" fontId="8" fillId="0" borderId="16" xfId="2" applyFont="1" applyBorder="1" applyAlignment="1">
      <alignment vertical="center"/>
    </xf>
    <xf numFmtId="0" fontId="8" fillId="2" borderId="16" xfId="2" applyFont="1" applyFill="1" applyBorder="1" applyAlignment="1">
      <alignment vertical="center"/>
    </xf>
    <xf numFmtId="0" fontId="8" fillId="0" borderId="16" xfId="2" applyFont="1" applyBorder="1" applyAlignment="1">
      <alignment horizontal="left" vertical="center"/>
    </xf>
    <xf numFmtId="0" fontId="8" fillId="2" borderId="16" xfId="2" applyFont="1" applyFill="1" applyBorder="1" applyAlignment="1">
      <alignment horizontal="left" vertical="center"/>
    </xf>
    <xf numFmtId="0" fontId="31" fillId="0" borderId="2" xfId="2" applyFont="1" applyBorder="1" applyAlignment="1">
      <alignment horizontal="left" vertical="center"/>
    </xf>
    <xf numFmtId="0" fontId="32" fillId="0" borderId="0" xfId="2" applyFont="1" applyProtection="1">
      <protection locked="0"/>
    </xf>
    <xf numFmtId="0" fontId="8" fillId="0" borderId="0" xfId="2" applyFont="1" applyAlignment="1">
      <alignment horizontal="left"/>
    </xf>
    <xf numFmtId="0" fontId="8" fillId="0" borderId="0" xfId="2" applyFont="1"/>
    <xf numFmtId="0" fontId="8" fillId="0" borderId="0" xfId="2" applyFont="1" applyProtection="1">
      <protection locked="0"/>
    </xf>
    <xf numFmtId="0" fontId="33" fillId="0" borderId="0" xfId="2" applyFont="1" applyProtection="1">
      <protection locked="0"/>
    </xf>
    <xf numFmtId="0" fontId="16" fillId="0" borderId="0" xfId="2" applyFont="1" applyProtection="1">
      <protection locked="0"/>
    </xf>
    <xf numFmtId="0" fontId="11" fillId="0" borderId="0" xfId="2" applyFont="1" applyAlignment="1">
      <alignment horizontal="left"/>
    </xf>
    <xf numFmtId="170" fontId="8" fillId="0" borderId="0" xfId="2" applyNumberFormat="1" applyFont="1" applyAlignment="1">
      <alignment horizontal="center"/>
    </xf>
    <xf numFmtId="170" fontId="7" fillId="0" borderId="0" xfId="2" applyNumberFormat="1" applyFont="1" applyAlignment="1">
      <alignment horizontal="center"/>
    </xf>
    <xf numFmtId="0" fontId="35" fillId="15" borderId="0" xfId="2" applyFont="1" applyFill="1" applyAlignment="1">
      <alignment vertical="center"/>
    </xf>
    <xf numFmtId="170" fontId="35" fillId="15" borderId="0" xfId="2" applyNumberFormat="1" applyFont="1" applyFill="1" applyAlignment="1">
      <alignment horizontal="center" vertical="center"/>
    </xf>
    <xf numFmtId="0" fontId="36" fillId="0" borderId="0" xfId="2" applyFont="1" applyAlignment="1">
      <alignment vertical="center"/>
    </xf>
    <xf numFmtId="0" fontId="36" fillId="0" borderId="0" xfId="2" applyFont="1" applyProtection="1">
      <protection locked="0"/>
    </xf>
    <xf numFmtId="0" fontId="8" fillId="0" borderId="0" xfId="2" applyFont="1" applyAlignment="1" applyProtection="1">
      <alignment vertical="center"/>
      <protection locked="0"/>
    </xf>
    <xf numFmtId="0" fontId="11" fillId="0" borderId="0" xfId="2" applyFont="1" applyProtection="1">
      <protection locked="0"/>
    </xf>
    <xf numFmtId="0" fontId="8" fillId="0" borderId="0" xfId="2" applyFont="1" applyAlignment="1" applyProtection="1">
      <alignment horizontal="left" wrapText="1"/>
      <protection locked="0"/>
    </xf>
    <xf numFmtId="0" fontId="8" fillId="0" borderId="0" xfId="2" applyFont="1" applyAlignment="1" applyProtection="1">
      <alignment horizontal="left"/>
      <protection locked="0"/>
    </xf>
    <xf numFmtId="1" fontId="8" fillId="0" borderId="0" xfId="2" applyNumberFormat="1" applyFont="1" applyAlignment="1">
      <alignment horizontal="center"/>
    </xf>
    <xf numFmtId="0" fontId="8" fillId="13" borderId="0" xfId="1" applyFont="1" applyFill="1"/>
    <xf numFmtId="0" fontId="15" fillId="13" borderId="0" xfId="1" applyFont="1" applyFill="1" applyAlignment="1">
      <alignment vertical="center"/>
    </xf>
    <xf numFmtId="0" fontId="15" fillId="13" borderId="0" xfId="1" applyFont="1" applyFill="1" applyAlignment="1">
      <alignment horizontal="left" vertical="center"/>
    </xf>
    <xf numFmtId="0" fontId="37" fillId="13" borderId="0" xfId="1" applyFont="1" applyFill="1" applyAlignment="1">
      <alignment vertical="center"/>
    </xf>
    <xf numFmtId="0" fontId="13" fillId="2" borderId="0" xfId="2" applyFont="1" applyFill="1" applyAlignment="1">
      <alignment horizontal="center" vertical="center" wrapText="1"/>
    </xf>
    <xf numFmtId="0" fontId="11" fillId="6" borderId="0" xfId="2" applyFont="1" applyFill="1"/>
    <xf numFmtId="0" fontId="11" fillId="18" borderId="0" xfId="2" applyFont="1" applyFill="1"/>
    <xf numFmtId="0" fontId="23" fillId="3" borderId="5" xfId="7" applyFont="1" applyFill="1" applyBorder="1" applyAlignment="1">
      <alignment horizontal="left" vertical="center"/>
    </xf>
    <xf numFmtId="0" fontId="23" fillId="3" borderId="5" xfId="7" applyFont="1" applyFill="1" applyBorder="1" applyAlignment="1">
      <alignment horizontal="center" vertical="center"/>
    </xf>
    <xf numFmtId="0" fontId="15" fillId="6" borderId="1" xfId="5" applyFont="1" applyFill="1" applyBorder="1" applyAlignment="1" applyProtection="1">
      <alignment vertical="center"/>
      <protection locked="0"/>
    </xf>
    <xf numFmtId="14" fontId="14" fillId="6" borderId="1" xfId="5" applyNumberFormat="1" applyFont="1" applyFill="1" applyBorder="1" applyAlignment="1" applyProtection="1">
      <alignment vertical="center"/>
      <protection locked="0"/>
    </xf>
    <xf numFmtId="0" fontId="21" fillId="6" borderId="0" xfId="2" applyFont="1" applyFill="1" applyAlignment="1">
      <alignment horizontal="left" vertical="center"/>
    </xf>
    <xf numFmtId="0" fontId="21" fillId="6" borderId="0" xfId="2" applyFont="1" applyFill="1" applyAlignment="1">
      <alignment vertical="center"/>
    </xf>
    <xf numFmtId="0" fontId="21" fillId="12" borderId="0" xfId="2" applyFont="1" applyFill="1" applyAlignment="1">
      <alignment vertical="center"/>
    </xf>
    <xf numFmtId="0" fontId="21" fillId="6" borderId="0" xfId="2" applyFont="1" applyFill="1" applyAlignment="1">
      <alignment horizontal="right" vertical="center"/>
    </xf>
    <xf numFmtId="44" fontId="17" fillId="19" borderId="0" xfId="2" applyNumberFormat="1" applyFont="1" applyFill="1" applyAlignment="1">
      <alignment vertical="center"/>
    </xf>
    <xf numFmtId="44" fontId="17" fillId="20" borderId="0" xfId="2" applyNumberFormat="1" applyFont="1" applyFill="1" applyAlignment="1">
      <alignment vertical="center"/>
    </xf>
    <xf numFmtId="44" fontId="17" fillId="19" borderId="0" xfId="2" applyNumberFormat="1" applyFont="1" applyFill="1" applyAlignment="1">
      <alignment horizontal="left" vertical="center"/>
    </xf>
    <xf numFmtId="44" fontId="17" fillId="20" borderId="0" xfId="2" applyNumberFormat="1" applyFont="1" applyFill="1" applyAlignment="1">
      <alignment horizontal="left" vertical="center"/>
    </xf>
    <xf numFmtId="0" fontId="7" fillId="17" borderId="12" xfId="2" applyFont="1" applyFill="1" applyBorder="1" applyAlignment="1">
      <alignment vertical="center"/>
    </xf>
    <xf numFmtId="0" fontId="7" fillId="17" borderId="13" xfId="2" applyFont="1" applyFill="1" applyBorder="1" applyAlignment="1">
      <alignment horizontal="left" vertical="center"/>
    </xf>
    <xf numFmtId="1" fontId="7" fillId="17" borderId="13" xfId="2" applyNumberFormat="1" applyFont="1" applyFill="1" applyBorder="1" applyAlignment="1">
      <alignment horizontal="center" vertical="center"/>
    </xf>
    <xf numFmtId="170" fontId="7" fillId="17" borderId="13" xfId="2" applyNumberFormat="1" applyFont="1" applyFill="1" applyBorder="1" applyAlignment="1">
      <alignment horizontal="center" vertical="center"/>
    </xf>
    <xf numFmtId="0" fontId="31" fillId="0" borderId="0" xfId="2" applyFont="1"/>
    <xf numFmtId="0" fontId="8" fillId="0" borderId="17" xfId="2" applyFont="1" applyBorder="1" applyAlignment="1">
      <alignment horizontal="left"/>
    </xf>
    <xf numFmtId="0" fontId="7" fillId="0" borderId="17" xfId="2" applyFont="1" applyBorder="1" applyAlignment="1">
      <alignment horizontal="center"/>
    </xf>
    <xf numFmtId="0" fontId="11" fillId="16" borderId="0" xfId="2" applyFont="1" applyFill="1" applyAlignment="1">
      <alignment horizontal="left" vertical="center"/>
    </xf>
    <xf numFmtId="1" fontId="8" fillId="16" borderId="0" xfId="2" applyNumberFormat="1" applyFont="1" applyFill="1" applyAlignment="1">
      <alignment horizontal="center" vertical="center"/>
    </xf>
    <xf numFmtId="170" fontId="8" fillId="16" borderId="0" xfId="2" applyNumberFormat="1" applyFont="1" applyFill="1" applyAlignment="1" applyProtection="1">
      <alignment horizontal="center" vertical="center"/>
      <protection locked="0"/>
    </xf>
    <xf numFmtId="0" fontId="16" fillId="0" borderId="0" xfId="2" applyFont="1" applyAlignment="1" applyProtection="1">
      <alignment vertical="center"/>
      <protection locked="0"/>
    </xf>
    <xf numFmtId="1" fontId="8" fillId="0" borderId="0" xfId="2" applyNumberFormat="1" applyFont="1" applyAlignment="1">
      <alignment horizontal="center" vertical="center"/>
    </xf>
    <xf numFmtId="170" fontId="8" fillId="0" borderId="0" xfId="2" applyNumberFormat="1" applyFont="1" applyAlignment="1" applyProtection="1">
      <alignment horizontal="center" vertical="center"/>
      <protection locked="0"/>
    </xf>
    <xf numFmtId="0" fontId="34" fillId="0" borderId="0" xfId="2" applyFont="1" applyAlignment="1">
      <alignment vertical="center"/>
    </xf>
    <xf numFmtId="0" fontId="16" fillId="0" borderId="0" xfId="2" applyFont="1" applyAlignment="1">
      <alignment vertical="center"/>
    </xf>
    <xf numFmtId="170" fontId="8" fillId="16" borderId="0" xfId="2" applyNumberFormat="1" applyFont="1" applyFill="1" applyAlignment="1">
      <alignment horizontal="center" vertical="center"/>
    </xf>
    <xf numFmtId="0" fontId="16" fillId="0" borderId="0" xfId="2" applyFont="1" applyAlignment="1">
      <alignment vertical="center" wrapText="1"/>
    </xf>
    <xf numFmtId="0" fontId="7" fillId="3" borderId="18" xfId="2" applyFont="1" applyFill="1" applyBorder="1" applyAlignment="1">
      <alignment vertical="center" wrapText="1"/>
    </xf>
    <xf numFmtId="0" fontId="26" fillId="21" borderId="20" xfId="2" applyFont="1" applyFill="1" applyBorder="1" applyAlignment="1">
      <alignment horizontal="right" vertical="center" wrapText="1"/>
    </xf>
    <xf numFmtId="0" fontId="11" fillId="0" borderId="21" xfId="2" applyFont="1" applyBorder="1" applyAlignment="1">
      <alignment vertical="center"/>
    </xf>
    <xf numFmtId="44" fontId="11" fillId="0" borderId="22" xfId="2" applyNumberFormat="1" applyFont="1" applyBorder="1" applyAlignment="1">
      <alignment vertical="center"/>
    </xf>
    <xf numFmtId="171" fontId="11" fillId="0" borderId="22" xfId="2" applyNumberFormat="1" applyFont="1" applyBorder="1" applyAlignment="1">
      <alignment vertical="center"/>
    </xf>
    <xf numFmtId="168" fontId="11" fillId="0" borderId="22" xfId="9" applyNumberFormat="1" applyFont="1" applyBorder="1" applyAlignment="1">
      <alignment horizontal="center" vertical="center"/>
    </xf>
    <xf numFmtId="44" fontId="38" fillId="21" borderId="23" xfId="2" applyNumberFormat="1" applyFont="1" applyFill="1" applyBorder="1" applyAlignment="1">
      <alignment vertical="center"/>
    </xf>
    <xf numFmtId="0" fontId="11" fillId="0" borderId="24" xfId="2" applyFont="1" applyBorder="1" applyAlignment="1">
      <alignment vertical="center"/>
    </xf>
    <xf numFmtId="44" fontId="11" fillId="0" borderId="16" xfId="2" applyNumberFormat="1" applyFont="1" applyBorder="1" applyAlignment="1">
      <alignment vertical="center"/>
    </xf>
    <xf numFmtId="171" fontId="11" fillId="0" borderId="16" xfId="2" applyNumberFormat="1" applyFont="1" applyBorder="1" applyAlignment="1">
      <alignment vertical="center"/>
    </xf>
    <xf numFmtId="168" fontId="11" fillId="0" borderId="16" xfId="9" applyNumberFormat="1" applyFont="1" applyBorder="1" applyAlignment="1">
      <alignment horizontal="center" vertical="center"/>
    </xf>
    <xf numFmtId="44" fontId="38" fillId="21" borderId="25" xfId="2" applyNumberFormat="1" applyFont="1" applyFill="1" applyBorder="1" applyAlignment="1">
      <alignment vertical="center"/>
    </xf>
    <xf numFmtId="0" fontId="11" fillId="0" borderId="26" xfId="2" applyFont="1" applyBorder="1" applyAlignment="1">
      <alignment vertical="center"/>
    </xf>
    <xf numFmtId="44" fontId="11" fillId="0" borderId="27" xfId="2" applyNumberFormat="1" applyFont="1" applyBorder="1" applyAlignment="1">
      <alignment vertical="center"/>
    </xf>
    <xf numFmtId="171" fontId="11" fillId="0" borderId="27" xfId="2" applyNumberFormat="1" applyFont="1" applyBorder="1" applyAlignment="1">
      <alignment vertical="center"/>
    </xf>
    <xf numFmtId="168" fontId="11" fillId="0" borderId="27" xfId="9" applyNumberFormat="1" applyFont="1" applyBorder="1" applyAlignment="1">
      <alignment horizontal="center" vertical="center"/>
    </xf>
    <xf numFmtId="44" fontId="38" fillId="21" borderId="28" xfId="2" applyNumberFormat="1" applyFont="1" applyFill="1" applyBorder="1" applyAlignment="1">
      <alignment vertical="center"/>
    </xf>
    <xf numFmtId="0" fontId="39" fillId="22" borderId="0" xfId="5" applyFont="1" applyFill="1" applyAlignment="1" applyProtection="1">
      <alignment vertical="center"/>
      <protection locked="0"/>
    </xf>
    <xf numFmtId="164" fontId="39" fillId="22" borderId="0" xfId="5" applyNumberFormat="1" applyFont="1" applyFill="1" applyAlignment="1" applyProtection="1">
      <alignment vertical="center"/>
      <protection locked="0"/>
    </xf>
    <xf numFmtId="10" fontId="39" fillId="22" borderId="0" xfId="5" applyNumberFormat="1" applyFont="1" applyFill="1" applyAlignment="1" applyProtection="1">
      <alignment vertical="center"/>
      <protection locked="0"/>
    </xf>
    <xf numFmtId="0" fontId="7" fillId="3" borderId="19" xfId="2" applyFont="1" applyFill="1" applyBorder="1" applyAlignment="1">
      <alignment horizontal="right" vertical="center" wrapText="1"/>
    </xf>
    <xf numFmtId="0" fontId="7" fillId="3" borderId="19" xfId="2" applyFont="1" applyFill="1" applyBorder="1" applyAlignment="1">
      <alignment horizontal="center" vertical="center" wrapText="1"/>
    </xf>
    <xf numFmtId="0" fontId="26" fillId="4" borderId="0" xfId="4" applyFont="1" applyFill="1" applyAlignment="1">
      <alignment horizontal="center" vertical="center" wrapText="1"/>
    </xf>
    <xf numFmtId="0" fontId="26" fillId="4" borderId="0" xfId="4" applyFont="1" applyFill="1" applyAlignment="1">
      <alignment horizontal="center" vertical="center"/>
    </xf>
    <xf numFmtId="0" fontId="19" fillId="11" borderId="0" xfId="6" applyFont="1" applyFill="1" applyAlignment="1">
      <alignment horizontal="left" vertical="center"/>
    </xf>
    <xf numFmtId="0" fontId="15" fillId="0" borderId="0" xfId="5" applyFont="1" applyAlignment="1" applyProtection="1">
      <alignment horizontal="left"/>
      <protection locked="0"/>
    </xf>
    <xf numFmtId="0" fontId="15" fillId="0" borderId="8" xfId="5" applyFont="1" applyBorder="1" applyAlignment="1" applyProtection="1">
      <alignment horizontal="left"/>
      <protection locked="0"/>
    </xf>
    <xf numFmtId="14" fontId="14" fillId="8" borderId="0" xfId="5" applyNumberFormat="1" applyFont="1" applyFill="1" applyAlignment="1" applyProtection="1">
      <alignment horizontal="left" vertical="center"/>
      <protection locked="0"/>
    </xf>
    <xf numFmtId="0" fontId="14" fillId="8" borderId="0" xfId="5" applyFont="1" applyFill="1" applyAlignment="1" applyProtection="1">
      <alignment horizontal="left" vertical="center"/>
      <protection locked="0"/>
    </xf>
    <xf numFmtId="0" fontId="14" fillId="0" borderId="14" xfId="5" applyFont="1" applyBorder="1" applyAlignment="1" applyProtection="1">
      <alignment horizontal="left"/>
      <protection locked="0"/>
    </xf>
    <xf numFmtId="0" fontId="14" fillId="0" borderId="15" xfId="5" applyFont="1" applyBorder="1" applyAlignment="1" applyProtection="1">
      <alignment horizontal="left"/>
      <protection locked="0"/>
    </xf>
    <xf numFmtId="0" fontId="13" fillId="6" borderId="0" xfId="2" applyFont="1" applyFill="1" applyAlignment="1">
      <alignment horizontal="center" vertical="center" wrapText="1"/>
    </xf>
    <xf numFmtId="0" fontId="13" fillId="18" borderId="0" xfId="2" applyFont="1" applyFill="1" applyAlignment="1">
      <alignment horizontal="center" vertical="center" wrapText="1"/>
    </xf>
    <xf numFmtId="0" fontId="13" fillId="2" borderId="0" xfId="2" applyFont="1" applyFill="1" applyAlignment="1">
      <alignment horizontal="left" vertical="center" wrapText="1"/>
    </xf>
    <xf numFmtId="0" fontId="13" fillId="2" borderId="0" xfId="2" applyFont="1" applyFill="1"/>
    <xf numFmtId="0" fontId="13" fillId="2" borderId="0" xfId="2" applyFont="1" applyFill="1" applyAlignment="1">
      <alignment horizontal="center" vertical="center" wrapText="1"/>
    </xf>
    <xf numFmtId="0" fontId="13" fillId="2" borderId="0" xfId="2" applyFont="1" applyFill="1" applyAlignment="1">
      <alignment horizontal="left" wrapText="1"/>
    </xf>
    <xf numFmtId="0" fontId="16" fillId="0" borderId="0" xfId="2" applyFont="1" applyAlignment="1">
      <alignment horizontal="center" vertical="center"/>
    </xf>
    <xf numFmtId="0" fontId="25" fillId="14" borderId="0" xfId="2" applyFont="1" applyFill="1" applyAlignment="1">
      <alignment horizontal="left" vertical="center"/>
    </xf>
    <xf numFmtId="0" fontId="8" fillId="8" borderId="0" xfId="2" applyFont="1" applyFill="1" applyAlignment="1">
      <alignment vertical="center"/>
    </xf>
  </cellXfs>
  <cellStyles count="10">
    <cellStyle name="Komma 11" xfId="3" xr:uid="{60B878C1-3630-4B94-9EC2-DD0DD7CE1E7B}"/>
    <cellStyle name="Prozent" xfId="9" builtinId="5"/>
    <cellStyle name="Prozent 2 3 4" xfId="8" xr:uid="{6CAC2E51-DE6F-4DEC-B9F1-9D145779D490}"/>
    <cellStyle name="Standard" xfId="0" builtinId="0"/>
    <cellStyle name="Standard 10 2" xfId="4" xr:uid="{5187E18D-B936-458E-B6D3-9C5D3C42734E}"/>
    <cellStyle name="Standard 2 2 2" xfId="2" xr:uid="{485D49BF-7A9D-46F3-B8B6-82001F9A0777}"/>
    <cellStyle name="Standard 3" xfId="1" xr:uid="{F6214D40-A4D0-40BA-8AB5-ED49DA68146B}"/>
    <cellStyle name="Standard 3 4" xfId="6" xr:uid="{BC7B4F5C-E3A5-4F9E-98F3-114692C5221D}"/>
    <cellStyle name="Standard 4" xfId="5" xr:uid="{C67A6A93-B651-4B1F-B19E-0C0F4251AB0D}"/>
    <cellStyle name="Standard_Tabelle1" xfId="7" xr:uid="{7D73624F-A7DF-4141-BC97-12ABE9868A4A}"/>
  </cellStyles>
  <dxfs count="9">
    <dxf>
      <font>
        <b/>
        <i val="0"/>
        <condense val="0"/>
        <extend val="0"/>
        <color indexed="10"/>
      </font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16933</xdr:colOff>
          <xdr:row>11</xdr:row>
          <xdr:rowOff>0</xdr:rowOff>
        </xdr:from>
        <xdr:to>
          <xdr:col>14</xdr:col>
          <xdr:colOff>406399</xdr:colOff>
          <xdr:row>29</xdr:row>
          <xdr:rowOff>239183</xdr:rowOff>
        </xdr:to>
        <xdr:pic>
          <xdr:nvPicPr>
            <xdr:cNvPr id="4" name="Grafik 3">
              <a:extLst>
                <a:ext uri="{FF2B5EF4-FFF2-40B4-BE49-F238E27FC236}">
                  <a16:creationId xmlns:a16="http://schemas.microsoft.com/office/drawing/2014/main" id="{1E4D73FF-BA90-B348-63AE-0B11AC1AD11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Aufgabe_A-Bsp'!$D$2:$I$19" spid="_x0000_s1035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1136489" y="4282722"/>
              <a:ext cx="7056966" cy="5065183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558</xdr:col>
      <xdr:colOff>0</xdr:colOff>
      <xdr:row>638</xdr:row>
      <xdr:rowOff>0</xdr:rowOff>
    </xdr:from>
    <xdr:to>
      <xdr:col>564</xdr:col>
      <xdr:colOff>472440</xdr:colOff>
      <xdr:row>649</xdr:row>
      <xdr:rowOff>216237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9EC9869-1C11-448A-A2E4-A1CB8F5376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0001417" y="157628167"/>
          <a:ext cx="3647440" cy="289382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TC_NTSERVER1\LEVEL3\kursmat\HWV\BASIS\loesung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igene%20Dokumente\Wings%202012\SIZ%20422\L&#246;sungen\FunktionenL&#246;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ldsg-my.sharepoint.com/personal/marcel_egler_bzbs_ch/Documents/BZB_EgM/BZB/EXCEL/Dateien_A_B_fuer_Test_1_LJ_KE_2022/Serie_A_Word_PowerPoint_202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igene%20Dateien\WingsLehrmittel\ECDL\Modul4\L&#246;sungen\LernzieltestTK4L&#246;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ings%202009\422\L&#246;sungen\Rechnen_L&#246;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Klubschulen\Lehrmittel%2097\Excel%20-%20Final\Deutsch\Endversion\dia\Funktionen_9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ings%202009\422\L&#246;sungen\Funktionen_L&#246;s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bldsg-my.sharepoint.com/personal/juerg_lippuner_bzbs_ch/Documents/HKBe/Lj-2-Excel-Einstiegs&#252;bung--.xlsx" TargetMode="External"/><Relationship Id="rId1" Type="http://schemas.openxmlformats.org/officeDocument/2006/relationships/externalLinkPath" Target="https://bldsg-my.sharepoint.com/personal/juerg_lippuner_bzbs_ch/Documents/HKBe/Lj-2-Excel-Einstiegs&#252;bung--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Übung 1"/>
      <sheetName val="Übung 2"/>
      <sheetName val="Übung 3"/>
      <sheetName val="Übung 4"/>
      <sheetName val="Übung 5"/>
      <sheetName val="Übung 6"/>
      <sheetName val="Übung 7"/>
      <sheetName val="Übung 8"/>
      <sheetName val="Übung 9"/>
      <sheetName val="Übung 10"/>
      <sheetName val="Übung 11"/>
      <sheetName val="Übung 12"/>
      <sheetName val="Übung 13"/>
      <sheetName val="Übung 14"/>
      <sheetName val="Übung 15"/>
      <sheetName val="Übung 16"/>
      <sheetName val="Übung 17"/>
      <sheetName val="Übung 18"/>
      <sheetName val="Übung 19"/>
      <sheetName val="Übung 20"/>
      <sheetName val="Übung 21"/>
      <sheetName val="Übung 22"/>
      <sheetName val="Übung 23"/>
      <sheetName val="Fallstudie 1"/>
      <sheetName val="Fallstudie 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msätze"/>
      <sheetName val="Auswerten"/>
      <sheetName val="Noten"/>
      <sheetName val="Runden"/>
      <sheetName val="Meteo"/>
      <sheetName val="Abrechnung"/>
      <sheetName val="Besoldung"/>
      <sheetName val="Absenzen"/>
      <sheetName val="Spesen"/>
      <sheetName val="Währung"/>
      <sheetName val="WENN-UND"/>
      <sheetName val="Analyse"/>
      <sheetName val="Rabatt"/>
      <sheetName val="Artikel"/>
      <sheetName val="Auftra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leitung"/>
      <sheetName val="Repetition_Word"/>
      <sheetName val="Repetition_PowerPoint"/>
      <sheetName val="SIZ_Woche_47"/>
      <sheetName val="SIZ_Woche_48"/>
      <sheetName val="SIZ_Woche_49"/>
      <sheetName val="SIZ_Woche_50"/>
      <sheetName val="SIZ_Woche_51"/>
      <sheetName val="Aufgabe 1"/>
      <sheetName val="Aufgabe 2"/>
      <sheetName val="Aufgabe 3"/>
      <sheetName val="Aufgabe 4"/>
      <sheetName val="Aufgabe 5"/>
      <sheetName val="Aufgabe 6"/>
      <sheetName val="Diagramm1"/>
      <sheetName val="Auswertu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n"/>
      <sheetName val="Absenzen"/>
      <sheetName val="Kurs"/>
    </sheetNames>
    <sheetDataSet>
      <sheetData sheetId="0"/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-Abrechnung"/>
      <sheetName val="Währungen"/>
      <sheetName val="Montana"/>
      <sheetName val="Umsatz"/>
      <sheetName val="Produkte"/>
      <sheetName val="Transponieren"/>
      <sheetName val="Ertrag"/>
      <sheetName val="Nam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nkt_1"/>
      <sheetName val="Funkt_2"/>
      <sheetName val="Funkt_3"/>
      <sheetName val="Funkt_4"/>
      <sheetName val="Funkt_1 (L)"/>
      <sheetName val="Funkt_2 (L)"/>
      <sheetName val="Funkt_3 (L)"/>
      <sheetName val="Funkt_4 (L)"/>
      <sheetName val="Funkt_5 (L)"/>
      <sheetName val="Funkt_6 (L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msaetze"/>
      <sheetName val="Auswerten"/>
      <sheetName val="Noten"/>
      <sheetName val="Runden"/>
      <sheetName val="Meteo"/>
      <sheetName val="Abrechnung"/>
      <sheetName val="Besoldung"/>
      <sheetName val="Absenzen"/>
      <sheetName val="Analyse"/>
      <sheetName val="Rabat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nleitung"/>
      <sheetName val="Aufgabe_A"/>
      <sheetName val="Aufgabe_B"/>
      <sheetName val="Aufgabe_C"/>
      <sheetName val="Aufgabe_D"/>
      <sheetName val="Aufgabe_F"/>
      <sheetName val="Aufgabe_H"/>
      <sheetName val="Aufgabe_I"/>
      <sheetName val="Aufgabe_J"/>
      <sheetName val="Auswertu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46CE2-CCFF-4231-BDB9-039DD1039630}">
  <sheetPr>
    <tabColor rgb="FFFFFF00"/>
  </sheetPr>
  <dimension ref="B1:N9"/>
  <sheetViews>
    <sheetView showGridLines="0" showRowColHeaders="0" tabSelected="1" zoomScale="120" zoomScaleNormal="120" workbookViewId="0"/>
  </sheetViews>
  <sheetFormatPr baseColWidth="10" defaultColWidth="26.21875" defaultRowHeight="15.6" x14ac:dyDescent="0.3"/>
  <cols>
    <col min="1" max="1" width="26.21875" style="125"/>
    <col min="2" max="2" width="5.77734375" style="125" customWidth="1"/>
    <col min="3" max="3" width="108.21875" style="125" bestFit="1" customWidth="1"/>
    <col min="4" max="16384" width="26.21875" style="125"/>
  </cols>
  <sheetData>
    <row r="1" spans="2:14" ht="94.05" customHeight="1" x14ac:dyDescent="0.3"/>
    <row r="2" spans="2:14" s="126" customFormat="1" ht="40.049999999999997" customHeight="1" x14ac:dyDescent="0.3">
      <c r="B2" s="126" t="s">
        <v>0</v>
      </c>
      <c r="C2" s="126" t="s">
        <v>1</v>
      </c>
    </row>
    <row r="3" spans="2:14" s="126" customFormat="1" ht="40.049999999999997" customHeight="1" x14ac:dyDescent="0.3">
      <c r="B3" s="126" t="s">
        <v>2</v>
      </c>
      <c r="C3" s="126" t="s">
        <v>3</v>
      </c>
    </row>
    <row r="4" spans="2:14" s="126" customFormat="1" ht="40.049999999999997" customHeight="1" x14ac:dyDescent="0.3">
      <c r="B4" s="126" t="s">
        <v>4</v>
      </c>
      <c r="C4" s="126" t="s">
        <v>5</v>
      </c>
    </row>
    <row r="5" spans="2:14" s="126" customFormat="1" ht="40.049999999999997" customHeight="1" x14ac:dyDescent="0.3">
      <c r="B5" s="126" t="s">
        <v>6</v>
      </c>
      <c r="C5" s="126" t="s">
        <v>7</v>
      </c>
      <c r="D5" s="127"/>
    </row>
    <row r="6" spans="2:14" s="126" customFormat="1" ht="40.049999999999997" customHeight="1" x14ac:dyDescent="0.3">
      <c r="B6" s="126" t="s">
        <v>8</v>
      </c>
      <c r="C6" s="126" t="s">
        <v>9</v>
      </c>
    </row>
    <row r="7" spans="2:14" s="126" customFormat="1" ht="40.049999999999997" customHeight="1" x14ac:dyDescent="0.3"/>
    <row r="8" spans="2:14" ht="18" x14ac:dyDescent="0.3">
      <c r="B8" s="128" t="s">
        <v>10</v>
      </c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</row>
    <row r="9" spans="2:14" ht="18" x14ac:dyDescent="0.3">
      <c r="B9" s="126"/>
      <c r="C9" s="126"/>
      <c r="D9" s="127"/>
      <c r="E9" s="126"/>
      <c r="F9" s="126"/>
      <c r="G9" s="126"/>
      <c r="H9" s="126"/>
      <c r="I9" s="126"/>
      <c r="J9" s="126"/>
      <c r="K9" s="126"/>
      <c r="L9" s="126"/>
      <c r="M9" s="126"/>
      <c r="N9" s="126"/>
    </row>
  </sheetData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76051-B767-4440-9C56-CA1542EBD011}">
  <sheetPr>
    <tabColor theme="4" tint="0.39997558519241921"/>
  </sheetPr>
  <dimension ref="A1:M350"/>
  <sheetViews>
    <sheetView zoomScale="90" zoomScaleNormal="90" workbookViewId="0"/>
  </sheetViews>
  <sheetFormatPr baseColWidth="10" defaultColWidth="7.6640625" defaultRowHeight="20.25" customHeight="1" x14ac:dyDescent="0.35"/>
  <cols>
    <col min="1" max="2" width="8.5546875" style="11" customWidth="1"/>
    <col min="3" max="6" width="40.33203125" style="17" customWidth="1"/>
    <col min="7" max="7" width="20.77734375" style="18" customWidth="1"/>
    <col min="8" max="10" width="19.33203125" style="9" customWidth="1"/>
    <col min="11" max="11" width="19.33203125" style="11" customWidth="1"/>
    <col min="12" max="12" width="25.77734375" style="11" customWidth="1"/>
    <col min="13" max="13" width="19.33203125" style="11" customWidth="1"/>
    <col min="14" max="96" width="15" style="11" customWidth="1"/>
    <col min="97" max="16384" width="7.6640625" style="11"/>
  </cols>
  <sheetData>
    <row r="1" spans="1:13" s="3" customFormat="1" ht="30" customHeight="1" x14ac:dyDescent="0.3">
      <c r="A1" s="1">
        <v>1.5</v>
      </c>
      <c r="B1" s="1"/>
      <c r="C1" s="2" t="s">
        <v>658</v>
      </c>
      <c r="D1" s="2"/>
      <c r="E1" s="2"/>
    </row>
    <row r="2" spans="1:13" s="3" customFormat="1" ht="30" customHeight="1" x14ac:dyDescent="0.3">
      <c r="A2" s="4">
        <v>1.5</v>
      </c>
      <c r="B2" s="4"/>
      <c r="C2" s="79" t="s">
        <v>659</v>
      </c>
      <c r="D2" s="79"/>
      <c r="E2" s="79"/>
    </row>
    <row r="3" spans="1:13" s="3" customFormat="1" ht="30" customHeight="1" x14ac:dyDescent="0.3">
      <c r="A3" s="1">
        <v>2</v>
      </c>
      <c r="B3" s="1"/>
      <c r="C3" s="64" t="s">
        <v>660</v>
      </c>
      <c r="D3" s="64"/>
      <c r="E3" s="64"/>
    </row>
    <row r="4" spans="1:13" s="3" customFormat="1" ht="30" customHeight="1" x14ac:dyDescent="0.3">
      <c r="A4" s="4"/>
      <c r="B4" s="4"/>
      <c r="C4" s="65"/>
      <c r="D4" s="65"/>
      <c r="E4" s="65"/>
    </row>
    <row r="5" spans="1:13" s="3" customFormat="1" ht="30" customHeight="1" x14ac:dyDescent="0.3">
      <c r="A5" s="1"/>
      <c r="B5" s="1"/>
      <c r="C5" s="64"/>
      <c r="D5" s="64"/>
      <c r="E5" s="64"/>
    </row>
    <row r="6" spans="1:13" s="3" customFormat="1" ht="30" customHeight="1" x14ac:dyDescent="0.3">
      <c r="A6" s="4"/>
      <c r="B6" s="4"/>
      <c r="C6" s="65"/>
      <c r="D6" s="65"/>
      <c r="E6" s="65"/>
    </row>
    <row r="7" spans="1:13" s="3" customFormat="1" ht="30" customHeight="1" x14ac:dyDescent="0.3">
      <c r="A7" s="1"/>
      <c r="B7" s="1"/>
      <c r="C7" s="64"/>
      <c r="D7" s="64"/>
      <c r="E7" s="64"/>
    </row>
    <row r="8" spans="1:13" s="3" customFormat="1" ht="30" customHeight="1" x14ac:dyDescent="0.3">
      <c r="A8" s="4"/>
      <c r="B8" s="4"/>
      <c r="C8" s="65"/>
      <c r="D8" s="65"/>
      <c r="E8" s="65"/>
    </row>
    <row r="9" spans="1:13" s="9" customFormat="1" ht="31.5" customHeight="1" x14ac:dyDescent="0.3">
      <c r="A9" s="8">
        <f>SUM(A1:A8)</f>
        <v>5</v>
      </c>
      <c r="B9" s="8">
        <f>SUM(B1:B8)</f>
        <v>0</v>
      </c>
      <c r="C9" s="58"/>
      <c r="D9" s="18"/>
      <c r="E9" s="18"/>
      <c r="F9" s="18"/>
      <c r="G9" s="18"/>
      <c r="L9" s="198"/>
      <c r="M9" s="198"/>
    </row>
    <row r="10" spans="1:13" ht="20.100000000000001" customHeight="1" x14ac:dyDescent="0.3">
      <c r="A10" s="10" t="str" cm="1">
        <f t="array" aca="1" ref="A10" ca="1">RIGHT(CELL("dateiname",A1),LEN(CELL("dateiname",A1))-FIND("]",CELL("dateiname",A1)))</f>
        <v>Aufgabe_J</v>
      </c>
      <c r="C10" s="11"/>
      <c r="D10" s="11"/>
      <c r="E10" s="11"/>
      <c r="F10" s="11"/>
      <c r="G10" s="11"/>
      <c r="H10" s="11"/>
      <c r="I10" s="11"/>
      <c r="J10" s="11"/>
    </row>
    <row r="11" spans="1:13" ht="18" customHeight="1" thickBot="1" x14ac:dyDescent="0.35">
      <c r="C11" s="11"/>
      <c r="D11" s="11"/>
      <c r="E11" s="11"/>
      <c r="F11" s="11"/>
      <c r="G11" s="11"/>
      <c r="H11" s="11"/>
      <c r="I11" s="11"/>
      <c r="J11" s="11"/>
    </row>
    <row r="12" spans="1:13" s="20" customFormat="1" ht="33.75" customHeight="1" x14ac:dyDescent="0.3">
      <c r="C12" s="21" t="s">
        <v>661</v>
      </c>
      <c r="D12" s="22"/>
      <c r="E12" s="22"/>
      <c r="F12" s="23"/>
    </row>
    <row r="13" spans="1:13" s="9" customFormat="1" ht="33.75" customHeight="1" x14ac:dyDescent="0.3">
      <c r="C13" s="24" t="s">
        <v>662</v>
      </c>
      <c r="D13" s="25">
        <v>7500</v>
      </c>
      <c r="E13" s="18"/>
      <c r="F13" s="26" t="s">
        <v>663</v>
      </c>
    </row>
    <row r="14" spans="1:13" s="27" customFormat="1" ht="33.75" customHeight="1" thickBot="1" x14ac:dyDescent="0.35">
      <c r="C14" s="28" t="s">
        <v>664</v>
      </c>
      <c r="D14" s="29">
        <v>2.5000000000000001E-2</v>
      </c>
      <c r="E14" s="30" t="s">
        <v>665</v>
      </c>
      <c r="F14" s="31"/>
    </row>
    <row r="15" spans="1:13" s="27" customFormat="1" ht="33.75" customHeight="1" thickBot="1" x14ac:dyDescent="0.35">
      <c r="C15" s="18"/>
      <c r="D15" s="18"/>
      <c r="E15" s="18"/>
      <c r="F15" s="18"/>
    </row>
    <row r="16" spans="1:13" s="27" customFormat="1" ht="33.75" customHeight="1" x14ac:dyDescent="0.3">
      <c r="C16" s="21" t="s">
        <v>666</v>
      </c>
      <c r="D16" s="22"/>
      <c r="E16" s="22"/>
      <c r="F16" s="23"/>
    </row>
    <row r="17" spans="3:6" s="27" customFormat="1" ht="33.75" customHeight="1" x14ac:dyDescent="0.3">
      <c r="C17" s="24" t="s">
        <v>667</v>
      </c>
      <c r="D17" s="25">
        <v>1079</v>
      </c>
      <c r="E17" s="18"/>
      <c r="F17" s="26" t="s">
        <v>668</v>
      </c>
    </row>
    <row r="18" spans="3:6" s="27" customFormat="1" ht="33.75" customHeight="1" thickBot="1" x14ac:dyDescent="0.35">
      <c r="C18" s="28" t="s">
        <v>669</v>
      </c>
      <c r="D18" s="29">
        <v>0.18</v>
      </c>
      <c r="E18" s="30" t="s">
        <v>668</v>
      </c>
      <c r="F18" s="32"/>
    </row>
    <row r="19" spans="3:6" s="33" customFormat="1" ht="33.75" customHeight="1" thickBot="1" x14ac:dyDescent="0.35"/>
    <row r="20" spans="3:6" s="33" customFormat="1" ht="33.75" customHeight="1" x14ac:dyDescent="0.3">
      <c r="C20" s="21" t="s">
        <v>670</v>
      </c>
      <c r="D20" s="22"/>
      <c r="E20" s="22"/>
      <c r="F20" s="23"/>
    </row>
    <row r="21" spans="3:6" s="33" customFormat="1" ht="33.75" customHeight="1" x14ac:dyDescent="0.3">
      <c r="C21" s="24" t="s">
        <v>671</v>
      </c>
      <c r="D21" s="34">
        <v>20</v>
      </c>
      <c r="E21" s="18"/>
      <c r="F21" s="26" t="s">
        <v>672</v>
      </c>
    </row>
    <row r="22" spans="3:6" s="33" customFormat="1" ht="33.75" customHeight="1" thickBot="1" x14ac:dyDescent="0.35">
      <c r="C22" s="28" t="s">
        <v>673</v>
      </c>
      <c r="D22" s="29" t="s">
        <v>690</v>
      </c>
      <c r="E22" s="30"/>
      <c r="F22" s="35"/>
    </row>
    <row r="349" spans="3:5" s="36" customFormat="1" ht="17.25" customHeight="1" x14ac:dyDescent="0.3">
      <c r="C349" s="185" t="s">
        <v>93</v>
      </c>
      <c r="D349" s="185"/>
      <c r="E349" s="185"/>
    </row>
    <row r="350" spans="3:5" s="36" customFormat="1" ht="17.25" customHeight="1" x14ac:dyDescent="0.3">
      <c r="C350" s="185" t="s">
        <v>94</v>
      </c>
      <c r="D350" s="185"/>
      <c r="E350" s="185"/>
    </row>
  </sheetData>
  <mergeCells count="3">
    <mergeCell ref="L9:M9"/>
    <mergeCell ref="C349:E349"/>
    <mergeCell ref="C350:E350"/>
  </mergeCells>
  <conditionalFormatting sqref="B9">
    <cfRule type="cellIs" dxfId="1" priority="1" operator="greaterThanOrEqual">
      <formula>$A$9*0.6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B2FDC-DFCB-43CD-A756-7201FDE00024}">
  <sheetPr>
    <tabColor rgb="FFFFFF00"/>
  </sheetPr>
  <dimension ref="A1:F27"/>
  <sheetViews>
    <sheetView zoomScale="120" zoomScaleNormal="120" zoomScalePageLayoutView="40" workbookViewId="0">
      <selection sqref="A1:D1"/>
    </sheetView>
  </sheetViews>
  <sheetFormatPr baseColWidth="10" defaultColWidth="17" defaultRowHeight="15.6" x14ac:dyDescent="0.3"/>
  <cols>
    <col min="1" max="1" width="24.109375" style="110" customWidth="1"/>
    <col min="2" max="2" width="22.77734375" style="123" customWidth="1"/>
    <col min="3" max="4" width="30.33203125" style="110" customWidth="1"/>
    <col min="5" max="5" width="17" style="110" hidden="1" customWidth="1"/>
    <col min="6" max="16384" width="17" style="110"/>
  </cols>
  <sheetData>
    <row r="1" spans="1:6" s="107" customFormat="1" ht="40.049999999999997" customHeight="1" x14ac:dyDescent="0.45">
      <c r="A1" s="199" t="s">
        <v>698</v>
      </c>
      <c r="B1" s="199"/>
      <c r="C1" s="199"/>
      <c r="D1" s="199"/>
    </row>
    <row r="2" spans="1:6" ht="33.450000000000003" customHeight="1" x14ac:dyDescent="0.3">
      <c r="A2" s="109"/>
      <c r="B2" s="149"/>
      <c r="C2" s="150" t="s">
        <v>674</v>
      </c>
      <c r="D2" s="150" t="s">
        <v>675</v>
      </c>
      <c r="E2" s="111" t="s">
        <v>676</v>
      </c>
      <c r="F2" s="112"/>
    </row>
    <row r="3" spans="1:6" s="120" customFormat="1" ht="19.95" customHeight="1" x14ac:dyDescent="0.3">
      <c r="A3" s="20" t="s">
        <v>677</v>
      </c>
      <c r="B3" s="151" t="str">
        <f ca="1">Aufgabe_A!A10</f>
        <v>Aufgabe_A</v>
      </c>
      <c r="C3" s="152">
        <f>Aufgabe_A!A9</f>
        <v>7</v>
      </c>
      <c r="D3" s="153">
        <v>0</v>
      </c>
      <c r="E3" s="154" t="s">
        <v>678</v>
      </c>
      <c r="F3" s="154"/>
    </row>
    <row r="4" spans="1:6" s="120" customFormat="1" ht="19.95" customHeight="1" x14ac:dyDescent="0.3">
      <c r="A4" s="3"/>
      <c r="B4" s="58" t="str">
        <f ca="1">Aufgabe_B!A10</f>
        <v>Aufgabe_B</v>
      </c>
      <c r="C4" s="155">
        <f>Aufgabe_B!A9</f>
        <v>3</v>
      </c>
      <c r="D4" s="156">
        <v>0</v>
      </c>
      <c r="E4" s="154" t="s">
        <v>679</v>
      </c>
      <c r="F4" s="154"/>
    </row>
    <row r="5" spans="1:6" s="120" customFormat="1" ht="19.95" customHeight="1" x14ac:dyDescent="0.3">
      <c r="A5" s="157"/>
      <c r="B5" s="151" t="str">
        <f ca="1">Aufgabe_C!A10</f>
        <v>Aufgabe_C</v>
      </c>
      <c r="C5" s="152">
        <f>Aufgabe_C!A9</f>
        <v>6</v>
      </c>
      <c r="D5" s="153">
        <v>0</v>
      </c>
      <c r="E5" s="154" t="s">
        <v>680</v>
      </c>
      <c r="F5" s="154"/>
    </row>
    <row r="6" spans="1:6" s="120" customFormat="1" ht="19.95" customHeight="1" x14ac:dyDescent="0.3">
      <c r="A6" s="3"/>
      <c r="B6" s="58" t="str">
        <f ca="1">Aufgabe_D!A10</f>
        <v>Aufgabe_D</v>
      </c>
      <c r="C6" s="155">
        <f>Aufgabe_D!A9</f>
        <v>4</v>
      </c>
      <c r="D6" s="156">
        <v>0</v>
      </c>
      <c r="E6" s="154" t="s">
        <v>681</v>
      </c>
      <c r="F6" s="154"/>
    </row>
    <row r="7" spans="1:6" s="120" customFormat="1" ht="19.95" customHeight="1" x14ac:dyDescent="0.3">
      <c r="A7" s="158"/>
      <c r="B7" s="151" t="s">
        <v>699</v>
      </c>
      <c r="C7" s="152"/>
      <c r="D7" s="159"/>
      <c r="E7" s="154" t="s">
        <v>682</v>
      </c>
      <c r="F7" s="154"/>
    </row>
    <row r="8" spans="1:6" s="120" customFormat="1" ht="19.95" customHeight="1" x14ac:dyDescent="0.3">
      <c r="A8" s="158"/>
      <c r="B8" s="58" t="str">
        <f ca="1">Aufgabe_F!A10</f>
        <v>Aufgabe_F</v>
      </c>
      <c r="C8" s="155">
        <f>Aufgabe_F!A9</f>
        <v>4</v>
      </c>
      <c r="D8" s="156">
        <v>0</v>
      </c>
      <c r="E8" s="154" t="s">
        <v>682</v>
      </c>
      <c r="F8" s="154"/>
    </row>
    <row r="9" spans="1:6" s="120" customFormat="1" ht="19.95" customHeight="1" x14ac:dyDescent="0.3">
      <c r="A9" s="160"/>
      <c r="B9" s="151" t="s">
        <v>699</v>
      </c>
      <c r="C9" s="152"/>
      <c r="D9" s="159"/>
      <c r="E9" s="154" t="s">
        <v>683</v>
      </c>
      <c r="F9" s="154"/>
    </row>
    <row r="10" spans="1:6" s="120" customFormat="1" ht="19.95" customHeight="1" x14ac:dyDescent="0.3">
      <c r="A10" s="158"/>
      <c r="B10" s="58" t="str">
        <f ca="1">Aufgabe_H!A10</f>
        <v>Aufgabe_H</v>
      </c>
      <c r="C10" s="155">
        <f>Aufgabe_H!A9</f>
        <v>5</v>
      </c>
      <c r="D10" s="156">
        <v>0</v>
      </c>
      <c r="E10" s="154" t="s">
        <v>684</v>
      </c>
      <c r="F10" s="154"/>
    </row>
    <row r="11" spans="1:6" s="120" customFormat="1" ht="19.95" customHeight="1" x14ac:dyDescent="0.3">
      <c r="A11" s="158"/>
      <c r="B11" s="151" t="str">
        <f ca="1">Aufgabe_I!A10</f>
        <v>Aufgabe_I</v>
      </c>
      <c r="C11" s="152">
        <f>Aufgabe_I!A9</f>
        <v>6</v>
      </c>
      <c r="D11" s="153">
        <v>0</v>
      </c>
      <c r="E11" s="154"/>
      <c r="F11" s="154"/>
    </row>
    <row r="12" spans="1:6" s="120" customFormat="1" ht="19.95" customHeight="1" x14ac:dyDescent="0.3">
      <c r="A12" s="158"/>
      <c r="B12" s="58" t="str">
        <f ca="1">Aufgabe_J!A10</f>
        <v>Aufgabe_J</v>
      </c>
      <c r="C12" s="155">
        <f>Aufgabe_J!A9</f>
        <v>5</v>
      </c>
      <c r="D12" s="156">
        <v>0</v>
      </c>
      <c r="E12" s="154"/>
      <c r="F12" s="154"/>
    </row>
    <row r="13" spans="1:6" x14ac:dyDescent="0.3">
      <c r="A13" s="109"/>
      <c r="B13" s="113"/>
      <c r="C13" s="124"/>
      <c r="D13" s="114"/>
      <c r="E13" s="112"/>
      <c r="F13" s="112"/>
    </row>
    <row r="14" spans="1:6" ht="28.95" customHeight="1" x14ac:dyDescent="0.3">
      <c r="A14" s="144" t="s">
        <v>685</v>
      </c>
      <c r="B14" s="145"/>
      <c r="C14" s="146">
        <f>SUM(C3:C12)</f>
        <v>40</v>
      </c>
      <c r="D14" s="147">
        <f>SUM(D3:D12)</f>
        <v>0</v>
      </c>
    </row>
    <row r="15" spans="1:6" x14ac:dyDescent="0.3">
      <c r="A15" s="109"/>
      <c r="B15" s="108"/>
      <c r="C15" s="115"/>
      <c r="D15" s="115"/>
    </row>
    <row r="16" spans="1:6" s="119" customFormat="1" ht="27" customHeight="1" x14ac:dyDescent="0.5">
      <c r="A16" s="116" t="s">
        <v>686</v>
      </c>
      <c r="B16" s="117">
        <f>ROUND(5/C14*D14+1,1)</f>
        <v>1</v>
      </c>
      <c r="C16" s="148" t="s">
        <v>687</v>
      </c>
      <c r="D16" s="118"/>
    </row>
    <row r="17" spans="1:4" x14ac:dyDescent="0.3">
      <c r="A17" s="109"/>
      <c r="B17" s="108"/>
      <c r="C17" s="109"/>
      <c r="D17" s="109"/>
    </row>
    <row r="18" spans="1:4" x14ac:dyDescent="0.3">
      <c r="A18" s="109"/>
      <c r="B18" s="108"/>
      <c r="C18" s="109"/>
      <c r="D18" s="109"/>
    </row>
    <row r="19" spans="1:4" s="120" customFormat="1" ht="26.25" customHeight="1" x14ac:dyDescent="0.3">
      <c r="A19" s="109"/>
      <c r="B19" s="108"/>
      <c r="C19" s="109"/>
      <c r="D19" s="109"/>
    </row>
    <row r="20" spans="1:4" x14ac:dyDescent="0.3">
      <c r="A20" s="121"/>
      <c r="B20" s="110"/>
    </row>
    <row r="21" spans="1:4" x14ac:dyDescent="0.3">
      <c r="A21" s="121"/>
      <c r="B21" s="110"/>
    </row>
    <row r="22" spans="1:4" x14ac:dyDescent="0.3">
      <c r="A22" s="121"/>
      <c r="B22" s="110"/>
    </row>
    <row r="23" spans="1:4" x14ac:dyDescent="0.3">
      <c r="B23" s="110"/>
    </row>
    <row r="24" spans="1:4" x14ac:dyDescent="0.3">
      <c r="A24" s="122"/>
      <c r="B24" s="122"/>
      <c r="C24" s="122"/>
      <c r="D24" s="122"/>
    </row>
    <row r="25" spans="1:4" x14ac:dyDescent="0.3">
      <c r="A25" s="122"/>
      <c r="B25" s="122"/>
      <c r="C25" s="122"/>
      <c r="D25" s="122"/>
    </row>
    <row r="26" spans="1:4" x14ac:dyDescent="0.3">
      <c r="A26" s="121"/>
      <c r="B26" s="110"/>
      <c r="C26" s="121"/>
      <c r="D26" s="121"/>
    </row>
    <row r="27" spans="1:4" x14ac:dyDescent="0.3">
      <c r="A27" s="121"/>
      <c r="B27" s="110"/>
      <c r="C27" s="121"/>
      <c r="D27" s="121"/>
    </row>
  </sheetData>
  <sheetProtection algorithmName="SHA-512" hashValue="O4rPwtvgvFJnHSToiI6ho9rMYgc9/qP/bU9YigBwWQ5CUhz48pwPzbCJSFCa4A2w6DEFXwea5pC59NgyDewVpQ==" saltValue="GBek58lumfYUyrD7TQhWTQ==" spinCount="100000" sheet="1" objects="1" scenarios="1"/>
  <mergeCells count="1">
    <mergeCell ref="A1:D1"/>
  </mergeCells>
  <conditionalFormatting sqref="B16">
    <cfRule type="cellIs" dxfId="0" priority="1" stopIfTrue="1" operator="lessThan">
      <formula>4</formula>
    </cfRule>
  </conditionalFormatting>
  <pageMargins left="0.78740157499999996" right="0.78740157499999996" top="0.984251969" bottom="0.984251969" header="0.4921259845" footer="0.4921259845"/>
  <pageSetup paperSize="9" scale="6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0AB13-ED60-4AB7-957B-F800AD8B496E}">
  <sheetPr>
    <tabColor theme="4" tint="0.79998168889431442"/>
  </sheetPr>
  <dimension ref="A1:N29"/>
  <sheetViews>
    <sheetView zoomScale="90" zoomScaleNormal="90" workbookViewId="0"/>
  </sheetViews>
  <sheetFormatPr baseColWidth="10" defaultColWidth="7.6640625" defaultRowHeight="20.25" customHeight="1" x14ac:dyDescent="0.35"/>
  <cols>
    <col min="1" max="2" width="8.5546875" style="11" customWidth="1"/>
    <col min="3" max="3" width="11.77734375" style="17" customWidth="1"/>
    <col min="4" max="4" width="18.77734375" style="17" customWidth="1"/>
    <col min="5" max="6" width="7.33203125" style="17" customWidth="1"/>
    <col min="7" max="7" width="33.5546875" style="18" customWidth="1"/>
    <col min="8" max="8" width="45.33203125" style="9" customWidth="1"/>
    <col min="9" max="9" width="17.77734375" style="12" customWidth="1"/>
    <col min="10" max="10" width="18" style="9" customWidth="1"/>
    <col min="11" max="11" width="18" style="13" customWidth="1"/>
    <col min="12" max="12" width="21.5546875" style="11" customWidth="1"/>
    <col min="13" max="13" width="18" style="11" customWidth="1"/>
    <col min="14" max="14" width="20" style="13" customWidth="1"/>
    <col min="15" max="15" width="20" style="11" customWidth="1"/>
    <col min="16" max="96" width="15" style="11" customWidth="1"/>
    <col min="97" max="16384" width="7.6640625" style="11"/>
  </cols>
  <sheetData>
    <row r="1" spans="1:13" s="3" customFormat="1" ht="30" customHeight="1" x14ac:dyDescent="0.3">
      <c r="A1" s="1"/>
      <c r="B1" s="1"/>
      <c r="C1" s="2" t="s">
        <v>689</v>
      </c>
    </row>
    <row r="2" spans="1:13" s="3" customFormat="1" ht="30" customHeight="1" x14ac:dyDescent="0.3">
      <c r="A2" s="4"/>
      <c r="B2" s="4"/>
      <c r="C2" s="6" t="s">
        <v>688</v>
      </c>
      <c r="D2" s="6"/>
      <c r="E2" s="6"/>
      <c r="F2" s="6"/>
      <c r="G2" s="6"/>
      <c r="H2" s="6"/>
      <c r="I2" s="6"/>
      <c r="J2" s="6"/>
      <c r="K2" s="6"/>
      <c r="L2" s="6"/>
      <c r="M2" s="6"/>
    </row>
    <row r="3" spans="1:13" s="3" customFormat="1" ht="30" customHeight="1" x14ac:dyDescent="0.3">
      <c r="A3" s="1">
        <v>3</v>
      </c>
      <c r="B3" s="1"/>
      <c r="C3" s="2"/>
      <c r="D3" s="3" t="s">
        <v>11</v>
      </c>
    </row>
    <row r="4" spans="1:13" s="3" customFormat="1" ht="30" customHeight="1" x14ac:dyDescent="0.3">
      <c r="A4" s="4">
        <v>0.5</v>
      </c>
      <c r="B4" s="4"/>
      <c r="C4" s="101"/>
      <c r="D4" s="19" t="s">
        <v>12</v>
      </c>
      <c r="E4" s="6"/>
      <c r="F4" s="6"/>
      <c r="G4" s="6"/>
      <c r="H4" s="6"/>
      <c r="I4" s="6"/>
      <c r="J4" s="6"/>
      <c r="K4" s="6"/>
      <c r="L4" s="6"/>
      <c r="M4" s="6"/>
    </row>
    <row r="5" spans="1:13" s="3" customFormat="1" ht="30" customHeight="1" x14ac:dyDescent="0.3">
      <c r="A5" s="1">
        <v>1</v>
      </c>
      <c r="B5" s="1"/>
      <c r="C5" s="7"/>
      <c r="D5" s="3" t="s">
        <v>13</v>
      </c>
    </row>
    <row r="6" spans="1:13" s="3" customFormat="1" ht="30" customHeight="1" x14ac:dyDescent="0.3">
      <c r="A6" s="4">
        <v>1</v>
      </c>
      <c r="B6" s="4"/>
      <c r="C6" s="101"/>
      <c r="D6" s="19" t="s">
        <v>14</v>
      </c>
      <c r="E6" s="6"/>
      <c r="F6" s="6"/>
      <c r="G6" s="6"/>
      <c r="H6" s="6"/>
      <c r="I6" s="6"/>
      <c r="J6" s="6"/>
      <c r="K6" s="6"/>
      <c r="L6" s="6"/>
      <c r="M6" s="6"/>
    </row>
    <row r="7" spans="1:13" s="3" customFormat="1" ht="30" customHeight="1" x14ac:dyDescent="0.3">
      <c r="A7" s="1">
        <v>1</v>
      </c>
      <c r="B7" s="1"/>
      <c r="C7" s="7"/>
      <c r="D7" s="64" t="s">
        <v>15</v>
      </c>
    </row>
    <row r="8" spans="1:13" s="3" customFormat="1" ht="30" customHeight="1" x14ac:dyDescent="0.3">
      <c r="A8" s="4">
        <v>0.5</v>
      </c>
      <c r="B8" s="4"/>
      <c r="C8" s="101"/>
      <c r="D8" s="66" t="s">
        <v>16</v>
      </c>
      <c r="E8" s="6"/>
      <c r="F8" s="6"/>
      <c r="G8" s="6"/>
      <c r="H8" s="6"/>
      <c r="I8" s="6"/>
      <c r="J8" s="6"/>
      <c r="K8" s="6"/>
      <c r="L8" s="6"/>
      <c r="M8" s="6"/>
    </row>
    <row r="9" spans="1:13" s="9" customFormat="1" ht="31.5" customHeight="1" x14ac:dyDescent="0.3">
      <c r="A9" s="8">
        <f>SUM(A1:A8)</f>
        <v>7</v>
      </c>
      <c r="B9" s="8">
        <f>SUM(B1:B8)</f>
        <v>0</v>
      </c>
    </row>
    <row r="10" spans="1:13" ht="20.100000000000001" customHeight="1" x14ac:dyDescent="0.3">
      <c r="A10" s="10" t="str" cm="1">
        <f t="array" aca="1" ref="A10" ca="1">RIGHT(CELL("dateiname",A1),LEN(CELL("dateiname",A1))-FIND("]",CELL("dateiname",A1)))</f>
        <v>Aufgabe_A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ht="45.75" customHeight="1" x14ac:dyDescent="0.3">
      <c r="C11" s="11"/>
      <c r="D11" s="11"/>
      <c r="E11" s="11"/>
      <c r="F11" s="11"/>
      <c r="G11" s="11"/>
      <c r="H11" s="11"/>
      <c r="I11" s="11"/>
      <c r="J11" s="11"/>
      <c r="K11" s="11"/>
    </row>
    <row r="12" spans="1:13" ht="21" customHeight="1" x14ac:dyDescent="0.3">
      <c r="C12" s="11"/>
      <c r="D12" s="14" t="s">
        <v>17</v>
      </c>
      <c r="E12" s="14" t="s">
        <v>18</v>
      </c>
      <c r="F12" s="14" t="s">
        <v>701</v>
      </c>
      <c r="G12" s="14" t="s">
        <v>702</v>
      </c>
      <c r="H12" s="15" t="s">
        <v>19</v>
      </c>
      <c r="I12" s="14"/>
      <c r="J12" s="11"/>
      <c r="K12" s="11"/>
    </row>
    <row r="13" spans="1:13" ht="21" customHeight="1" x14ac:dyDescent="0.3">
      <c r="C13" s="11"/>
      <c r="D13" s="11" t="s">
        <v>20</v>
      </c>
      <c r="E13" s="11">
        <v>38</v>
      </c>
      <c r="F13" s="11">
        <v>45</v>
      </c>
      <c r="G13" s="11">
        <v>12</v>
      </c>
      <c r="H13" s="16"/>
      <c r="I13" s="11"/>
      <c r="J13" s="11"/>
      <c r="K13" s="11"/>
    </row>
    <row r="14" spans="1:13" ht="21" customHeight="1" x14ac:dyDescent="0.3">
      <c r="C14" s="11"/>
      <c r="D14" s="11" t="s">
        <v>21</v>
      </c>
      <c r="E14" s="11">
        <v>31</v>
      </c>
      <c r="F14" s="11">
        <v>12</v>
      </c>
      <c r="G14" s="11">
        <v>6</v>
      </c>
      <c r="H14" s="16"/>
      <c r="I14" s="11"/>
      <c r="J14" s="11"/>
      <c r="K14" s="11"/>
    </row>
    <row r="15" spans="1:13" ht="21" customHeight="1" x14ac:dyDescent="0.3">
      <c r="C15" s="11"/>
      <c r="D15" s="11" t="s">
        <v>22</v>
      </c>
      <c r="E15" s="11">
        <v>348</v>
      </c>
      <c r="F15" s="11">
        <v>10</v>
      </c>
      <c r="G15" s="11">
        <v>2</v>
      </c>
      <c r="H15" s="16"/>
      <c r="I15" s="11"/>
      <c r="J15" s="11"/>
      <c r="K15" s="11"/>
    </row>
    <row r="16" spans="1:13" ht="21" customHeight="1" x14ac:dyDescent="0.3">
      <c r="C16" s="11"/>
      <c r="D16" s="11" t="s">
        <v>23</v>
      </c>
      <c r="E16" s="11">
        <v>46</v>
      </c>
      <c r="F16" s="11">
        <v>22</v>
      </c>
      <c r="G16" s="11">
        <v>12</v>
      </c>
      <c r="H16" s="16"/>
      <c r="I16" s="11"/>
      <c r="J16" s="11"/>
      <c r="K16" s="11"/>
    </row>
    <row r="17" spans="4:8" ht="21" customHeight="1" x14ac:dyDescent="0.35">
      <c r="D17" s="11" t="s">
        <v>24</v>
      </c>
      <c r="E17" s="11">
        <v>314</v>
      </c>
      <c r="F17" s="11">
        <v>35</v>
      </c>
      <c r="G17" s="11">
        <v>3</v>
      </c>
      <c r="H17" s="16"/>
    </row>
    <row r="18" spans="4:8" ht="21" customHeight="1" x14ac:dyDescent="0.35">
      <c r="D18" s="11" t="s">
        <v>25</v>
      </c>
      <c r="E18" s="11">
        <v>398</v>
      </c>
      <c r="F18" s="11">
        <v>9</v>
      </c>
      <c r="G18" s="11">
        <v>7</v>
      </c>
      <c r="H18" s="16"/>
    </row>
    <row r="19" spans="4:8" ht="21" customHeight="1" x14ac:dyDescent="0.35">
      <c r="D19" s="11" t="s">
        <v>26</v>
      </c>
      <c r="E19" s="11">
        <v>125</v>
      </c>
      <c r="F19" s="11">
        <v>15</v>
      </c>
      <c r="G19" s="11">
        <v>11</v>
      </c>
      <c r="H19" s="16"/>
    </row>
    <row r="20" spans="4:8" ht="21" customHeight="1" x14ac:dyDescent="0.35">
      <c r="D20" s="11" t="s">
        <v>27</v>
      </c>
      <c r="E20" s="11">
        <v>46</v>
      </c>
      <c r="F20" s="11">
        <v>18</v>
      </c>
      <c r="G20" s="11">
        <v>8</v>
      </c>
      <c r="H20" s="16"/>
    </row>
    <row r="21" spans="4:8" ht="21" customHeight="1" x14ac:dyDescent="0.35">
      <c r="D21" s="11" t="s">
        <v>28</v>
      </c>
      <c r="E21" s="11">
        <v>208</v>
      </c>
      <c r="F21" s="11">
        <v>15</v>
      </c>
      <c r="G21" s="11">
        <v>12</v>
      </c>
      <c r="H21" s="16"/>
    </row>
    <row r="22" spans="4:8" ht="21" customHeight="1" x14ac:dyDescent="0.35">
      <c r="D22" s="11" t="s">
        <v>29</v>
      </c>
      <c r="E22" s="11">
        <v>160</v>
      </c>
      <c r="F22" s="11">
        <v>11</v>
      </c>
      <c r="G22" s="11">
        <v>6</v>
      </c>
      <c r="H22" s="16"/>
    </row>
    <row r="23" spans="4:8" ht="21" customHeight="1" x14ac:dyDescent="0.35">
      <c r="D23" s="11" t="s">
        <v>30</v>
      </c>
      <c r="E23" s="11">
        <v>48</v>
      </c>
      <c r="F23" s="11">
        <v>15</v>
      </c>
      <c r="G23" s="11">
        <v>14</v>
      </c>
      <c r="H23" s="16"/>
    </row>
    <row r="24" spans="4:8" ht="21" customHeight="1" x14ac:dyDescent="0.35">
      <c r="D24" s="11" t="s">
        <v>31</v>
      </c>
      <c r="E24" s="11">
        <v>210</v>
      </c>
      <c r="F24" s="11">
        <v>9</v>
      </c>
      <c r="G24" s="11">
        <v>7</v>
      </c>
      <c r="H24" s="16"/>
    </row>
    <row r="25" spans="4:8" ht="21" customHeight="1" x14ac:dyDescent="0.35">
      <c r="D25" s="11" t="s">
        <v>32</v>
      </c>
      <c r="E25" s="11">
        <v>210</v>
      </c>
      <c r="F25" s="11">
        <v>21</v>
      </c>
      <c r="G25" s="11">
        <v>18</v>
      </c>
      <c r="H25" s="16"/>
    </row>
    <row r="26" spans="4:8" ht="21" customHeight="1" x14ac:dyDescent="0.35">
      <c r="D26" s="11" t="s">
        <v>33</v>
      </c>
      <c r="E26" s="11">
        <v>140</v>
      </c>
      <c r="F26" s="11">
        <v>7</v>
      </c>
      <c r="G26" s="11">
        <v>4</v>
      </c>
      <c r="H26" s="16"/>
    </row>
    <row r="27" spans="4:8" ht="21" customHeight="1" x14ac:dyDescent="0.35">
      <c r="D27" s="11" t="s">
        <v>34</v>
      </c>
      <c r="E27" s="11">
        <v>64</v>
      </c>
      <c r="F27" s="11">
        <v>45</v>
      </c>
      <c r="G27" s="11">
        <v>15</v>
      </c>
      <c r="H27" s="16"/>
    </row>
    <row r="28" spans="4:8" ht="21" customHeight="1" x14ac:dyDescent="0.35">
      <c r="D28" s="11" t="s">
        <v>35</v>
      </c>
      <c r="E28" s="11">
        <v>27</v>
      </c>
      <c r="F28" s="11">
        <v>12</v>
      </c>
      <c r="G28" s="11">
        <v>9</v>
      </c>
      <c r="H28" s="16"/>
    </row>
    <row r="29" spans="4:8" ht="21" customHeight="1" x14ac:dyDescent="0.35">
      <c r="D29" s="11" t="s">
        <v>36</v>
      </c>
      <c r="E29" s="11">
        <v>123</v>
      </c>
      <c r="F29" s="11">
        <v>9</v>
      </c>
      <c r="G29" s="11">
        <v>7</v>
      </c>
      <c r="H29" s="16"/>
    </row>
  </sheetData>
  <conditionalFormatting sqref="B9">
    <cfRule type="cellIs" dxfId="8" priority="1" operator="greaterThanOrEqual">
      <formula>$A$9*0.6</formula>
    </cfRule>
  </conditionalFormatting>
  <pageMargins left="0.70866141732283472" right="0.70866141732283472" top="0.78740157480314965" bottom="0.78740157480314965" header="0.31496062992125984" footer="0.31496062992125984"/>
  <pageSetup paperSize="9" scale="67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FDE05-5D57-4F9B-8938-80B2FC99CD37}">
  <sheetPr>
    <tabColor theme="4" tint="0.79998168889431442"/>
  </sheetPr>
  <dimension ref="A1:O20"/>
  <sheetViews>
    <sheetView showGridLines="0" zoomScale="90" zoomScaleNormal="90" workbookViewId="0"/>
  </sheetViews>
  <sheetFormatPr baseColWidth="10" defaultColWidth="7.6640625" defaultRowHeight="20.25" customHeight="1" x14ac:dyDescent="0.35"/>
  <cols>
    <col min="1" max="2" width="8.5546875" style="11" customWidth="1"/>
    <col min="3" max="3" width="11.77734375" style="17" customWidth="1"/>
    <col min="4" max="4" width="25.5546875" style="17" customWidth="1"/>
    <col min="5" max="5" width="12.109375" style="17" customWidth="1"/>
    <col min="6" max="6" width="15.109375" style="17" customWidth="1"/>
    <col min="7" max="8" width="15.109375" style="18" customWidth="1"/>
    <col min="9" max="9" width="17.77734375" style="9" customWidth="1"/>
    <col min="10" max="10" width="17.77734375" style="12" customWidth="1"/>
    <col min="11" max="11" width="18" style="9" customWidth="1"/>
    <col min="12" max="12" width="18" style="13" customWidth="1"/>
    <col min="13" max="13" width="21.5546875" style="11" customWidth="1"/>
    <col min="14" max="14" width="18" style="11" customWidth="1"/>
    <col min="15" max="15" width="20" style="13" customWidth="1"/>
    <col min="16" max="16" width="20" style="11" customWidth="1"/>
    <col min="17" max="97" width="15" style="11" customWidth="1"/>
    <col min="98" max="16384" width="7.6640625" style="11"/>
  </cols>
  <sheetData>
    <row r="1" spans="1:15" s="13" customFormat="1" ht="45.75" customHeight="1" thickBot="1" x14ac:dyDescent="0.3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pans="1:15" s="13" customFormat="1" ht="39.450000000000003" customHeight="1" thickTop="1" thickBot="1" x14ac:dyDescent="0.35">
      <c r="A2" s="11"/>
      <c r="B2" s="11"/>
      <c r="C2" s="11"/>
      <c r="D2" s="161" t="s">
        <v>17</v>
      </c>
      <c r="E2" s="181" t="s">
        <v>18</v>
      </c>
      <c r="F2" s="181" t="s">
        <v>701</v>
      </c>
      <c r="G2" s="181" t="s">
        <v>702</v>
      </c>
      <c r="H2" s="182" t="s">
        <v>700</v>
      </c>
      <c r="I2" s="162" t="s">
        <v>19</v>
      </c>
      <c r="J2" s="14"/>
      <c r="K2" s="11"/>
      <c r="L2" s="11"/>
      <c r="M2" s="11"/>
      <c r="N2" s="11"/>
    </row>
    <row r="3" spans="1:15" s="13" customFormat="1" ht="21" customHeight="1" thickTop="1" x14ac:dyDescent="0.3">
      <c r="A3" s="11"/>
      <c r="B3" s="11"/>
      <c r="C3" s="11"/>
      <c r="D3" s="163" t="s">
        <v>20</v>
      </c>
      <c r="E3" s="164">
        <v>38</v>
      </c>
      <c r="F3" s="165">
        <v>41</v>
      </c>
      <c r="G3" s="165">
        <v>10</v>
      </c>
      <c r="H3" s="166">
        <f>(F3-G3)/F3</f>
        <v>0.75609756097560976</v>
      </c>
      <c r="I3" s="167">
        <f>(F3-G3)*E3</f>
        <v>1178</v>
      </c>
      <c r="J3" s="11"/>
      <c r="K3" s="11"/>
      <c r="L3" s="11"/>
      <c r="M3" s="11"/>
      <c r="N3" s="11"/>
    </row>
    <row r="4" spans="1:15" s="13" customFormat="1" ht="21" customHeight="1" x14ac:dyDescent="0.3">
      <c r="A4" s="11"/>
      <c r="B4" s="11"/>
      <c r="C4" s="11"/>
      <c r="D4" s="168" t="s">
        <v>21</v>
      </c>
      <c r="E4" s="169">
        <v>31</v>
      </c>
      <c r="F4" s="170">
        <v>8</v>
      </c>
      <c r="G4" s="170">
        <v>4</v>
      </c>
      <c r="H4" s="171">
        <f t="shared" ref="H4:H19" si="0">(F4-G4)/F4</f>
        <v>0.5</v>
      </c>
      <c r="I4" s="172">
        <f t="shared" ref="I4:I19" si="1">(F4-G4)*E4</f>
        <v>124</v>
      </c>
      <c r="J4" s="11"/>
      <c r="K4" s="11"/>
      <c r="L4" s="11"/>
      <c r="M4" s="11"/>
      <c r="N4" s="11"/>
    </row>
    <row r="5" spans="1:15" s="13" customFormat="1" ht="21" customHeight="1" x14ac:dyDescent="0.3">
      <c r="A5" s="11"/>
      <c r="B5" s="11"/>
      <c r="C5" s="11"/>
      <c r="D5" s="168" t="s">
        <v>22</v>
      </c>
      <c r="E5" s="169">
        <v>348</v>
      </c>
      <c r="F5" s="170">
        <v>6</v>
      </c>
      <c r="G5" s="170">
        <v>0</v>
      </c>
      <c r="H5" s="171">
        <f t="shared" si="0"/>
        <v>1</v>
      </c>
      <c r="I5" s="172">
        <f t="shared" si="1"/>
        <v>2088</v>
      </c>
      <c r="J5" s="11"/>
      <c r="K5" s="11"/>
      <c r="L5" s="11"/>
      <c r="M5" s="11"/>
      <c r="N5" s="11"/>
    </row>
    <row r="6" spans="1:15" s="13" customFormat="1" ht="21" customHeight="1" x14ac:dyDescent="0.3">
      <c r="A6" s="11"/>
      <c r="B6" s="11"/>
      <c r="C6" s="11"/>
      <c r="D6" s="168" t="s">
        <v>23</v>
      </c>
      <c r="E6" s="169">
        <v>46</v>
      </c>
      <c r="F6" s="170">
        <v>18</v>
      </c>
      <c r="G6" s="170">
        <v>10</v>
      </c>
      <c r="H6" s="171">
        <f t="shared" si="0"/>
        <v>0.44444444444444442</v>
      </c>
      <c r="I6" s="172">
        <f t="shared" si="1"/>
        <v>368</v>
      </c>
      <c r="J6" s="11"/>
      <c r="K6" s="11"/>
      <c r="L6" s="11"/>
      <c r="M6" s="11"/>
      <c r="N6" s="11"/>
    </row>
    <row r="7" spans="1:15" s="12" customFormat="1" ht="21" customHeight="1" x14ac:dyDescent="0.35">
      <c r="A7" s="11"/>
      <c r="B7" s="11"/>
      <c r="C7" s="17"/>
      <c r="D7" s="168" t="s">
        <v>24</v>
      </c>
      <c r="E7" s="169">
        <v>314</v>
      </c>
      <c r="F7" s="170">
        <v>31</v>
      </c>
      <c r="G7" s="170">
        <v>2</v>
      </c>
      <c r="H7" s="171">
        <f t="shared" si="0"/>
        <v>0.93548387096774188</v>
      </c>
      <c r="I7" s="172">
        <f t="shared" si="1"/>
        <v>9106</v>
      </c>
      <c r="K7" s="9"/>
      <c r="L7" s="13"/>
      <c r="M7" s="11"/>
      <c r="N7" s="11"/>
      <c r="O7" s="13"/>
    </row>
    <row r="8" spans="1:15" s="12" customFormat="1" ht="21" customHeight="1" x14ac:dyDescent="0.35">
      <c r="A8" s="11"/>
      <c r="B8" s="11"/>
      <c r="C8" s="17"/>
      <c r="D8" s="168" t="s">
        <v>25</v>
      </c>
      <c r="E8" s="169">
        <v>398</v>
      </c>
      <c r="F8" s="170">
        <v>5</v>
      </c>
      <c r="G8" s="170">
        <v>4</v>
      </c>
      <c r="H8" s="171">
        <f t="shared" si="0"/>
        <v>0.2</v>
      </c>
      <c r="I8" s="172">
        <f t="shared" si="1"/>
        <v>398</v>
      </c>
      <c r="K8" s="9"/>
      <c r="L8" s="13"/>
      <c r="M8" s="11"/>
      <c r="N8" s="11"/>
      <c r="O8" s="13"/>
    </row>
    <row r="9" spans="1:15" s="12" customFormat="1" ht="21" customHeight="1" x14ac:dyDescent="0.35">
      <c r="A9" s="11"/>
      <c r="B9" s="11"/>
      <c r="C9" s="17"/>
      <c r="D9" s="168" t="s">
        <v>26</v>
      </c>
      <c r="E9" s="169">
        <v>125</v>
      </c>
      <c r="F9" s="170">
        <v>11</v>
      </c>
      <c r="G9" s="170">
        <v>9</v>
      </c>
      <c r="H9" s="171">
        <f t="shared" si="0"/>
        <v>0.18181818181818182</v>
      </c>
      <c r="I9" s="172">
        <f t="shared" si="1"/>
        <v>250</v>
      </c>
      <c r="K9" s="9"/>
      <c r="L9" s="13"/>
      <c r="M9" s="11"/>
      <c r="N9" s="11"/>
      <c r="O9" s="13"/>
    </row>
    <row r="10" spans="1:15" s="12" customFormat="1" ht="21" customHeight="1" x14ac:dyDescent="0.35">
      <c r="A10" s="11"/>
      <c r="B10" s="11"/>
      <c r="C10" s="17"/>
      <c r="D10" s="168" t="s">
        <v>27</v>
      </c>
      <c r="E10" s="169">
        <v>46</v>
      </c>
      <c r="F10" s="170">
        <v>14</v>
      </c>
      <c r="G10" s="170">
        <v>6</v>
      </c>
      <c r="H10" s="171">
        <f t="shared" si="0"/>
        <v>0.5714285714285714</v>
      </c>
      <c r="I10" s="172">
        <f t="shared" si="1"/>
        <v>368</v>
      </c>
      <c r="K10" s="9"/>
      <c r="L10" s="13"/>
      <c r="M10" s="11"/>
      <c r="N10" s="11"/>
      <c r="O10" s="13"/>
    </row>
    <row r="11" spans="1:15" s="12" customFormat="1" ht="21" customHeight="1" x14ac:dyDescent="0.35">
      <c r="A11" s="11"/>
      <c r="B11" s="11"/>
      <c r="C11" s="17"/>
      <c r="D11" s="168" t="s">
        <v>28</v>
      </c>
      <c r="E11" s="169">
        <v>208</v>
      </c>
      <c r="F11" s="170">
        <v>11</v>
      </c>
      <c r="G11" s="170">
        <v>10</v>
      </c>
      <c r="H11" s="171">
        <f t="shared" si="0"/>
        <v>9.0909090909090912E-2</v>
      </c>
      <c r="I11" s="172">
        <f t="shared" si="1"/>
        <v>208</v>
      </c>
      <c r="K11" s="9"/>
      <c r="L11" s="13"/>
      <c r="M11" s="11"/>
      <c r="N11" s="11"/>
      <c r="O11" s="13"/>
    </row>
    <row r="12" spans="1:15" s="12" customFormat="1" ht="21" customHeight="1" x14ac:dyDescent="0.35">
      <c r="A12" s="11"/>
      <c r="B12" s="11"/>
      <c r="C12" s="17"/>
      <c r="D12" s="168" t="s">
        <v>29</v>
      </c>
      <c r="E12" s="169">
        <v>160</v>
      </c>
      <c r="F12" s="170">
        <v>7</v>
      </c>
      <c r="G12" s="170">
        <v>4</v>
      </c>
      <c r="H12" s="171">
        <f t="shared" si="0"/>
        <v>0.42857142857142855</v>
      </c>
      <c r="I12" s="172">
        <f t="shared" si="1"/>
        <v>480</v>
      </c>
      <c r="K12" s="9"/>
      <c r="L12" s="13"/>
      <c r="M12" s="11"/>
      <c r="N12" s="11"/>
      <c r="O12" s="13"/>
    </row>
    <row r="13" spans="1:15" s="12" customFormat="1" ht="21" customHeight="1" x14ac:dyDescent="0.35">
      <c r="A13" s="11"/>
      <c r="B13" s="11"/>
      <c r="C13" s="17"/>
      <c r="D13" s="168" t="s">
        <v>30</v>
      </c>
      <c r="E13" s="169">
        <v>48</v>
      </c>
      <c r="F13" s="170">
        <v>11</v>
      </c>
      <c r="G13" s="170">
        <v>8</v>
      </c>
      <c r="H13" s="171">
        <f t="shared" si="0"/>
        <v>0.27272727272727271</v>
      </c>
      <c r="I13" s="172">
        <f t="shared" si="1"/>
        <v>144</v>
      </c>
      <c r="K13" s="9"/>
      <c r="L13" s="13"/>
      <c r="M13" s="11"/>
      <c r="N13" s="11"/>
      <c r="O13" s="13"/>
    </row>
    <row r="14" spans="1:15" s="12" customFormat="1" ht="21" customHeight="1" x14ac:dyDescent="0.35">
      <c r="A14" s="11"/>
      <c r="B14" s="11"/>
      <c r="C14" s="17"/>
      <c r="D14" s="168" t="s">
        <v>31</v>
      </c>
      <c r="E14" s="169">
        <v>210</v>
      </c>
      <c r="F14" s="170">
        <v>7</v>
      </c>
      <c r="G14" s="170">
        <v>5</v>
      </c>
      <c r="H14" s="171">
        <f t="shared" si="0"/>
        <v>0.2857142857142857</v>
      </c>
      <c r="I14" s="172">
        <f t="shared" si="1"/>
        <v>420</v>
      </c>
      <c r="K14" s="9"/>
      <c r="L14" s="13"/>
      <c r="M14" s="11"/>
      <c r="N14" s="11"/>
      <c r="O14" s="13"/>
    </row>
    <row r="15" spans="1:15" s="12" customFormat="1" ht="21" customHeight="1" x14ac:dyDescent="0.35">
      <c r="A15" s="11"/>
      <c r="B15" s="11"/>
      <c r="C15" s="17"/>
      <c r="D15" s="168" t="s">
        <v>32</v>
      </c>
      <c r="E15" s="169">
        <v>210</v>
      </c>
      <c r="F15" s="170">
        <v>17</v>
      </c>
      <c r="G15" s="170">
        <v>16</v>
      </c>
      <c r="H15" s="171">
        <f t="shared" si="0"/>
        <v>5.8823529411764705E-2</v>
      </c>
      <c r="I15" s="172">
        <f t="shared" si="1"/>
        <v>210</v>
      </c>
      <c r="K15" s="9"/>
      <c r="L15" s="13"/>
      <c r="M15" s="11"/>
      <c r="N15" s="11"/>
      <c r="O15" s="13"/>
    </row>
    <row r="16" spans="1:15" s="12" customFormat="1" ht="21" customHeight="1" x14ac:dyDescent="0.35">
      <c r="A16" s="11"/>
      <c r="B16" s="11"/>
      <c r="C16" s="17"/>
      <c r="D16" s="168" t="s">
        <v>33</v>
      </c>
      <c r="E16" s="169">
        <v>140</v>
      </c>
      <c r="F16" s="170">
        <v>3</v>
      </c>
      <c r="G16" s="170">
        <v>2</v>
      </c>
      <c r="H16" s="171">
        <f t="shared" si="0"/>
        <v>0.33333333333333331</v>
      </c>
      <c r="I16" s="172">
        <f t="shared" si="1"/>
        <v>140</v>
      </c>
      <c r="K16" s="9"/>
      <c r="L16" s="13"/>
      <c r="M16" s="11"/>
      <c r="N16" s="11"/>
      <c r="O16" s="13"/>
    </row>
    <row r="17" spans="1:15" s="12" customFormat="1" ht="21" customHeight="1" x14ac:dyDescent="0.35">
      <c r="A17" s="11"/>
      <c r="B17" s="11"/>
      <c r="C17" s="17"/>
      <c r="D17" s="168" t="s">
        <v>34</v>
      </c>
      <c r="E17" s="169">
        <v>64</v>
      </c>
      <c r="F17" s="170">
        <v>41</v>
      </c>
      <c r="G17" s="170">
        <v>13</v>
      </c>
      <c r="H17" s="171">
        <f t="shared" si="0"/>
        <v>0.68292682926829273</v>
      </c>
      <c r="I17" s="172">
        <f t="shared" si="1"/>
        <v>1792</v>
      </c>
      <c r="K17" s="9"/>
      <c r="L17" s="13"/>
      <c r="M17" s="11"/>
      <c r="N17" s="11"/>
      <c r="O17" s="13"/>
    </row>
    <row r="18" spans="1:15" s="12" customFormat="1" ht="21" customHeight="1" x14ac:dyDescent="0.35">
      <c r="A18" s="11"/>
      <c r="B18" s="11"/>
      <c r="C18" s="17"/>
      <c r="D18" s="168" t="s">
        <v>35</v>
      </c>
      <c r="E18" s="169">
        <v>27</v>
      </c>
      <c r="F18" s="170">
        <v>8</v>
      </c>
      <c r="G18" s="170">
        <v>7</v>
      </c>
      <c r="H18" s="171">
        <f t="shared" si="0"/>
        <v>0.125</v>
      </c>
      <c r="I18" s="172">
        <f t="shared" si="1"/>
        <v>27</v>
      </c>
      <c r="K18" s="9"/>
      <c r="L18" s="13"/>
      <c r="M18" s="11"/>
      <c r="N18" s="11"/>
      <c r="O18" s="13"/>
    </row>
    <row r="19" spans="1:15" s="12" customFormat="1" ht="21" customHeight="1" thickBot="1" x14ac:dyDescent="0.4">
      <c r="A19" s="11"/>
      <c r="B19" s="11"/>
      <c r="C19" s="17"/>
      <c r="D19" s="173" t="s">
        <v>36</v>
      </c>
      <c r="E19" s="174">
        <v>123</v>
      </c>
      <c r="F19" s="175">
        <v>8</v>
      </c>
      <c r="G19" s="175">
        <v>5</v>
      </c>
      <c r="H19" s="176">
        <f t="shared" si="0"/>
        <v>0.375</v>
      </c>
      <c r="I19" s="177">
        <f t="shared" si="1"/>
        <v>369</v>
      </c>
      <c r="K19" s="9"/>
      <c r="L19" s="13"/>
      <c r="M19" s="11"/>
      <c r="N19" s="11"/>
      <c r="O19" s="13"/>
    </row>
    <row r="20" spans="1:15" ht="20.25" customHeight="1" thickTop="1" x14ac:dyDescent="0.35"/>
  </sheetData>
  <pageMargins left="0.70866141732283472" right="0.70866141732283472" top="0.78740157480314965" bottom="0.78740157480314965" header="0.31496062992125984" footer="0.31496062992125984"/>
  <pageSetup paperSize="9"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3201D-6A2C-4B60-886F-55941E090E68}">
  <sheetPr>
    <tabColor theme="4" tint="0.59999389629810485"/>
  </sheetPr>
  <dimension ref="A1:F43"/>
  <sheetViews>
    <sheetView zoomScale="90" zoomScaleNormal="90" workbookViewId="0"/>
  </sheetViews>
  <sheetFormatPr baseColWidth="10" defaultColWidth="7.6640625" defaultRowHeight="20.25" customHeight="1" x14ac:dyDescent="0.35"/>
  <cols>
    <col min="1" max="2" width="8.5546875" style="11" customWidth="1"/>
    <col min="3" max="3" width="33.88671875" style="17" customWidth="1"/>
    <col min="4" max="5" width="33.88671875" style="100" customWidth="1"/>
    <col min="6" max="6" width="50.21875" style="91" customWidth="1"/>
    <col min="7" max="84" width="15" style="11" customWidth="1"/>
    <col min="85" max="16384" width="7.6640625" style="11"/>
  </cols>
  <sheetData>
    <row r="1" spans="1:6" s="3" customFormat="1" ht="28.5" customHeight="1" x14ac:dyDescent="0.3">
      <c r="A1" s="1">
        <v>1</v>
      </c>
      <c r="B1" s="1"/>
      <c r="C1" s="2" t="s">
        <v>37</v>
      </c>
    </row>
    <row r="2" spans="1:6" s="3" customFormat="1" ht="30" customHeight="1" x14ac:dyDescent="0.3">
      <c r="A2" s="4">
        <v>1</v>
      </c>
      <c r="B2" s="4"/>
      <c r="C2" s="79" t="s">
        <v>38</v>
      </c>
      <c r="D2" s="19"/>
      <c r="E2" s="19"/>
      <c r="F2" s="19"/>
    </row>
    <row r="3" spans="1:6" s="3" customFormat="1" ht="30" customHeight="1" x14ac:dyDescent="0.3">
      <c r="A3" s="1">
        <v>1</v>
      </c>
      <c r="B3" s="1"/>
      <c r="C3" s="2" t="s">
        <v>39</v>
      </c>
    </row>
    <row r="4" spans="1:6" s="3" customFormat="1" ht="30" customHeight="1" x14ac:dyDescent="0.3">
      <c r="A4" s="4"/>
      <c r="B4" s="4"/>
      <c r="C4" s="65"/>
      <c r="D4" s="19"/>
      <c r="E4" s="19"/>
      <c r="F4" s="19"/>
    </row>
    <row r="5" spans="1:6" s="3" customFormat="1" ht="30" customHeight="1" x14ac:dyDescent="0.3">
      <c r="A5" s="1"/>
      <c r="B5" s="1"/>
      <c r="C5" s="7"/>
    </row>
    <row r="6" spans="1:6" s="3" customFormat="1" ht="30" customHeight="1" x14ac:dyDescent="0.3">
      <c r="A6" s="4"/>
      <c r="B6" s="4"/>
      <c r="C6" s="65"/>
      <c r="D6" s="19"/>
      <c r="E6" s="19"/>
      <c r="F6" s="19"/>
    </row>
    <row r="7" spans="1:6" s="3" customFormat="1" ht="30" customHeight="1" x14ac:dyDescent="0.3">
      <c r="A7" s="1"/>
      <c r="B7" s="1"/>
      <c r="C7" s="7"/>
    </row>
    <row r="8" spans="1:6" s="3" customFormat="1" ht="30" customHeight="1" x14ac:dyDescent="0.3">
      <c r="A8" s="4"/>
      <c r="B8" s="4"/>
      <c r="C8" s="65"/>
      <c r="D8" s="19"/>
      <c r="E8" s="19"/>
      <c r="F8" s="19"/>
    </row>
    <row r="9" spans="1:6" s="9" customFormat="1" ht="31.5" customHeight="1" x14ac:dyDescent="0.3">
      <c r="A9" s="8">
        <f>SUM(A1:A8)</f>
        <v>3</v>
      </c>
      <c r="B9" s="8">
        <f>SUM(B1:B8)</f>
        <v>0</v>
      </c>
      <c r="C9" s="12"/>
      <c r="D9" s="12"/>
      <c r="E9" s="12"/>
    </row>
    <row r="10" spans="1:6" ht="20.100000000000001" customHeight="1" x14ac:dyDescent="0.3">
      <c r="A10" s="10" t="str" cm="1">
        <f t="array" aca="1" ref="A10" ca="1">RIGHT(CELL("dateiname",A1),LEN(CELL("dateiname",A1))-FIND("]",CELL("dateiname",A1)))</f>
        <v>Aufgabe_B</v>
      </c>
      <c r="C10" s="13"/>
      <c r="D10" s="13"/>
      <c r="E10" s="13"/>
      <c r="F10" s="11"/>
    </row>
    <row r="11" spans="1:6" ht="20.100000000000001" customHeight="1" x14ac:dyDescent="0.3">
      <c r="C11" s="13"/>
      <c r="D11" s="13"/>
      <c r="E11" s="13"/>
      <c r="F11" s="11"/>
    </row>
    <row r="12" spans="1:6" ht="34.5" customHeight="1" x14ac:dyDescent="0.3">
      <c r="C12" s="184" t="s">
        <v>40</v>
      </c>
      <c r="D12" s="184"/>
      <c r="E12" s="184"/>
      <c r="F12" s="11"/>
    </row>
    <row r="13" spans="1:6" ht="34.5" customHeight="1" x14ac:dyDescent="0.3">
      <c r="C13" s="80"/>
      <c r="D13" s="81" t="s">
        <v>41</v>
      </c>
      <c r="E13" s="81" t="s">
        <v>42</v>
      </c>
      <c r="F13" s="11"/>
    </row>
    <row r="14" spans="1:6" ht="34.5" customHeight="1" x14ac:dyDescent="0.3">
      <c r="C14" s="82" t="s">
        <v>43</v>
      </c>
      <c r="D14" s="83"/>
      <c r="E14" s="84"/>
      <c r="F14" s="85"/>
    </row>
    <row r="15" spans="1:6" ht="34.5" customHeight="1" x14ac:dyDescent="0.3">
      <c r="C15" s="81" t="s">
        <v>44</v>
      </c>
      <c r="D15" s="86"/>
      <c r="E15" s="87"/>
      <c r="F15" s="85"/>
    </row>
    <row r="16" spans="1:6" ht="34.5" customHeight="1" x14ac:dyDescent="0.3">
      <c r="C16" s="88"/>
      <c r="D16" s="183" t="s">
        <v>45</v>
      </c>
      <c r="E16" s="183"/>
      <c r="F16" s="11"/>
    </row>
    <row r="17" spans="3:5" ht="19.5" customHeight="1" x14ac:dyDescent="0.3">
      <c r="C17" s="89"/>
      <c r="D17" s="90" t="s">
        <v>46</v>
      </c>
      <c r="E17" s="90" t="s">
        <v>47</v>
      </c>
    </row>
    <row r="18" spans="3:5" ht="19.5" customHeight="1" x14ac:dyDescent="0.3">
      <c r="C18" s="92" t="s">
        <v>48</v>
      </c>
      <c r="D18" s="93">
        <v>7300</v>
      </c>
      <c r="E18" s="93">
        <v>3239</v>
      </c>
    </row>
    <row r="19" spans="3:5" ht="19.5" customHeight="1" x14ac:dyDescent="0.3">
      <c r="C19" s="92" t="s">
        <v>49</v>
      </c>
      <c r="D19" s="93">
        <v>2700</v>
      </c>
      <c r="E19" s="94">
        <v>900</v>
      </c>
    </row>
    <row r="20" spans="3:5" ht="19.5" customHeight="1" x14ac:dyDescent="0.3">
      <c r="C20" s="92" t="s">
        <v>50</v>
      </c>
      <c r="D20" s="93">
        <v>1714</v>
      </c>
      <c r="E20" s="94">
        <v>598</v>
      </c>
    </row>
    <row r="21" spans="3:5" ht="19.5" customHeight="1" x14ac:dyDescent="0.3">
      <c r="C21" s="92" t="s">
        <v>51</v>
      </c>
      <c r="D21" s="93">
        <v>2193</v>
      </c>
      <c r="E21" s="94">
        <v>1186</v>
      </c>
    </row>
    <row r="22" spans="3:5" ht="19.5" customHeight="1" x14ac:dyDescent="0.3">
      <c r="C22" s="92" t="s">
        <v>52</v>
      </c>
      <c r="D22" s="93">
        <v>5390</v>
      </c>
      <c r="E22" s="94">
        <v>3414</v>
      </c>
    </row>
    <row r="23" spans="3:5" ht="19.5" customHeight="1" x14ac:dyDescent="0.3">
      <c r="C23" s="92" t="s">
        <v>53</v>
      </c>
      <c r="D23" s="93">
        <v>3469</v>
      </c>
      <c r="E23" s="93">
        <v>15200</v>
      </c>
    </row>
    <row r="24" spans="3:5" ht="19.5" customHeight="1" x14ac:dyDescent="0.3">
      <c r="C24" s="92" t="s">
        <v>54</v>
      </c>
      <c r="D24" s="95">
        <v>4044</v>
      </c>
      <c r="E24" s="93">
        <v>1983</v>
      </c>
    </row>
    <row r="25" spans="3:5" ht="19.5" customHeight="1" x14ac:dyDescent="0.3">
      <c r="C25" s="92" t="s">
        <v>55</v>
      </c>
      <c r="D25" s="95">
        <v>14668</v>
      </c>
      <c r="E25" s="93">
        <v>9093</v>
      </c>
    </row>
    <row r="26" spans="3:5" ht="19.5" customHeight="1" x14ac:dyDescent="0.3">
      <c r="C26" s="92" t="s">
        <v>56</v>
      </c>
      <c r="D26" s="95">
        <v>1640</v>
      </c>
      <c r="E26" s="93">
        <v>767</v>
      </c>
    </row>
    <row r="27" spans="3:5" ht="19.5" customHeight="1" x14ac:dyDescent="0.3">
      <c r="C27" s="92" t="s">
        <v>57</v>
      </c>
      <c r="D27" s="95">
        <v>38124</v>
      </c>
      <c r="E27" s="93">
        <v>16000</v>
      </c>
    </row>
    <row r="28" spans="3:5" ht="19.5" customHeight="1" x14ac:dyDescent="0.3">
      <c r="C28" s="92" t="s">
        <v>58</v>
      </c>
      <c r="D28" s="95">
        <v>1453</v>
      </c>
      <c r="E28" s="93">
        <v>736</v>
      </c>
    </row>
    <row r="29" spans="3:5" ht="19.5" customHeight="1" x14ac:dyDescent="0.3">
      <c r="C29" s="96" t="s">
        <v>59</v>
      </c>
      <c r="D29" s="97">
        <v>10962</v>
      </c>
      <c r="E29" s="93">
        <v>5717</v>
      </c>
    </row>
    <row r="30" spans="3:5" ht="19.5" customHeight="1" x14ac:dyDescent="0.3">
      <c r="C30" s="96" t="s">
        <v>60</v>
      </c>
      <c r="D30" s="97">
        <v>2505</v>
      </c>
      <c r="E30" s="93">
        <v>1240</v>
      </c>
    </row>
    <row r="31" spans="3:5" ht="19.5" customHeight="1" x14ac:dyDescent="0.3">
      <c r="C31" s="96" t="s">
        <v>61</v>
      </c>
      <c r="D31" s="97">
        <v>1979</v>
      </c>
      <c r="E31" s="93">
        <v>945</v>
      </c>
    </row>
    <row r="32" spans="3:5" ht="19.5" customHeight="1" x14ac:dyDescent="0.3">
      <c r="C32" s="96" t="s">
        <v>62</v>
      </c>
      <c r="D32" s="97">
        <v>4239</v>
      </c>
      <c r="E32" s="93">
        <v>2200</v>
      </c>
    </row>
    <row r="33" spans="3:5" ht="19.5" customHeight="1" x14ac:dyDescent="0.3">
      <c r="C33" s="96" t="s">
        <v>63</v>
      </c>
      <c r="D33" s="97">
        <v>1151</v>
      </c>
      <c r="E33" s="94">
        <v>609</v>
      </c>
    </row>
    <row r="34" spans="3:5" ht="19.5" customHeight="1" x14ac:dyDescent="0.3">
      <c r="C34" s="96" t="s">
        <v>64</v>
      </c>
      <c r="D34" s="97">
        <v>4660</v>
      </c>
      <c r="E34" s="94">
        <v>2446</v>
      </c>
    </row>
    <row r="35" spans="3:5" ht="19.5" customHeight="1" x14ac:dyDescent="0.3">
      <c r="C35" s="96" t="s">
        <v>65</v>
      </c>
      <c r="D35" s="97">
        <v>2964</v>
      </c>
      <c r="E35" s="94">
        <v>1657</v>
      </c>
    </row>
    <row r="36" spans="3:5" ht="19.5" customHeight="1" x14ac:dyDescent="0.3">
      <c r="C36" s="96" t="s">
        <v>66</v>
      </c>
      <c r="D36" s="97">
        <v>9123</v>
      </c>
      <c r="E36" s="94">
        <v>4994</v>
      </c>
    </row>
    <row r="37" spans="3:5" ht="19.5" customHeight="1" x14ac:dyDescent="0.3">
      <c r="C37" s="96" t="s">
        <v>67</v>
      </c>
      <c r="D37" s="97">
        <v>17935</v>
      </c>
      <c r="E37" s="94">
        <v>9273</v>
      </c>
    </row>
    <row r="38" spans="3:5" ht="19.5" customHeight="1" x14ac:dyDescent="0.3">
      <c r="C38" s="92" t="s">
        <v>68</v>
      </c>
      <c r="D38" s="93">
        <v>3316</v>
      </c>
      <c r="E38" s="93">
        <v>1878</v>
      </c>
    </row>
    <row r="39" spans="3:5" ht="19.5" customHeight="1" x14ac:dyDescent="0.3">
      <c r="C39" s="92" t="s">
        <v>69</v>
      </c>
      <c r="D39" s="93">
        <v>2775</v>
      </c>
      <c r="E39" s="93">
        <v>1367</v>
      </c>
    </row>
    <row r="40" spans="3:5" ht="19.5" customHeight="1" x14ac:dyDescent="0.3">
      <c r="C40" s="92" t="s">
        <v>70</v>
      </c>
      <c r="D40" s="93">
        <v>17230</v>
      </c>
      <c r="E40" s="93">
        <v>9150</v>
      </c>
    </row>
    <row r="41" spans="3:5" ht="19.5" customHeight="1" x14ac:dyDescent="0.3">
      <c r="C41" s="98" t="s">
        <v>71</v>
      </c>
      <c r="D41" s="99">
        <v>29087</v>
      </c>
      <c r="E41" s="93">
        <v>14349</v>
      </c>
    </row>
    <row r="42" spans="3:5" ht="19.5" customHeight="1" x14ac:dyDescent="0.3">
      <c r="C42" s="98" t="s">
        <v>72</v>
      </c>
      <c r="D42" s="99">
        <v>1531</v>
      </c>
      <c r="E42" s="93">
        <v>966</v>
      </c>
    </row>
    <row r="43" spans="3:5" ht="19.5" customHeight="1" x14ac:dyDescent="0.3">
      <c r="C43" s="98" t="s">
        <v>73</v>
      </c>
      <c r="D43" s="99">
        <v>21118</v>
      </c>
      <c r="E43" s="93">
        <v>12520</v>
      </c>
    </row>
  </sheetData>
  <mergeCells count="2">
    <mergeCell ref="D16:E16"/>
    <mergeCell ref="C12:E12"/>
  </mergeCells>
  <conditionalFormatting sqref="B9">
    <cfRule type="cellIs" dxfId="7" priority="1" operator="greaterThanOrEqual">
      <formula>$A$9*0.6</formula>
    </cfRule>
  </conditionalFormatting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B6CA7-6673-47EF-9EBF-D27F4B6271AA}">
  <sheetPr>
    <tabColor theme="4" tint="0.39997558519241921"/>
  </sheetPr>
  <dimension ref="A1:P350"/>
  <sheetViews>
    <sheetView zoomScale="90" zoomScaleNormal="90" workbookViewId="0"/>
  </sheetViews>
  <sheetFormatPr baseColWidth="10" defaultColWidth="7.6640625" defaultRowHeight="20.25" customHeight="1" x14ac:dyDescent="0.35"/>
  <cols>
    <col min="1" max="2" width="8.5546875" style="11" customWidth="1"/>
    <col min="3" max="3" width="29.77734375" style="17" customWidth="1"/>
    <col min="4" max="6" width="19.33203125" style="17" customWidth="1"/>
    <col min="7" max="7" width="19.33203125" style="18" customWidth="1"/>
    <col min="8" max="10" width="19.33203125" style="9" customWidth="1"/>
    <col min="11" max="11" width="19.33203125" style="11" customWidth="1"/>
    <col min="12" max="12" width="25.77734375" style="11" customWidth="1"/>
    <col min="13" max="13" width="19.33203125" style="11" customWidth="1"/>
    <col min="14" max="14" width="15" style="11" customWidth="1"/>
    <col min="15" max="15" width="37.44140625" style="11" bestFit="1" customWidth="1"/>
    <col min="16" max="96" width="15" style="11" customWidth="1"/>
    <col min="97" max="16384" width="7.6640625" style="11"/>
  </cols>
  <sheetData>
    <row r="1" spans="1:16" s="3" customFormat="1" ht="30" customHeight="1" x14ac:dyDescent="0.3">
      <c r="A1" s="1">
        <v>1</v>
      </c>
      <c r="B1" s="1"/>
      <c r="C1" s="2" t="s">
        <v>74</v>
      </c>
    </row>
    <row r="2" spans="1:16" s="3" customFormat="1" ht="30" customHeight="1" x14ac:dyDescent="0.3">
      <c r="A2" s="4">
        <v>1</v>
      </c>
      <c r="B2" s="4"/>
      <c r="C2" s="79" t="s">
        <v>75</v>
      </c>
      <c r="D2" s="19"/>
      <c r="E2" s="19"/>
      <c r="F2" s="19"/>
      <c r="G2" s="19"/>
      <c r="H2" s="19"/>
      <c r="I2" s="19"/>
      <c r="J2" s="19"/>
      <c r="K2" s="19"/>
      <c r="L2" s="19"/>
      <c r="M2" s="19"/>
    </row>
    <row r="3" spans="1:16" s="3" customFormat="1" ht="30" customHeight="1" x14ac:dyDescent="0.3">
      <c r="A3" s="1">
        <v>1.5</v>
      </c>
      <c r="B3" s="1"/>
      <c r="C3" s="2" t="s">
        <v>76</v>
      </c>
    </row>
    <row r="4" spans="1:16" s="3" customFormat="1" ht="30" customHeight="1" x14ac:dyDescent="0.3">
      <c r="A4" s="4">
        <v>0.5</v>
      </c>
      <c r="B4" s="4"/>
      <c r="C4" s="65" t="s">
        <v>77</v>
      </c>
      <c r="D4" s="19"/>
      <c r="E4" s="19"/>
      <c r="F4" s="19"/>
      <c r="G4" s="19"/>
      <c r="H4" s="66"/>
      <c r="I4" s="66"/>
      <c r="J4" s="66"/>
      <c r="K4" s="66"/>
      <c r="L4" s="66"/>
      <c r="M4" s="66"/>
    </row>
    <row r="5" spans="1:16" s="3" customFormat="1" ht="30" customHeight="1" x14ac:dyDescent="0.3">
      <c r="A5" s="1">
        <v>2</v>
      </c>
      <c r="B5" s="1"/>
      <c r="C5" s="64" t="s">
        <v>696</v>
      </c>
      <c r="D5" s="5"/>
      <c r="E5" s="5"/>
      <c r="F5" s="5"/>
      <c r="G5" s="5"/>
      <c r="H5" s="5"/>
      <c r="I5" s="5"/>
      <c r="J5" s="5"/>
      <c r="K5" s="5"/>
      <c r="L5" s="5"/>
      <c r="M5" s="5"/>
    </row>
    <row r="6" spans="1:16" s="3" customFormat="1" ht="30" customHeight="1" x14ac:dyDescent="0.3">
      <c r="A6" s="4"/>
      <c r="B6" s="4"/>
      <c r="C6" s="65"/>
      <c r="D6" s="19"/>
      <c r="E6" s="19"/>
      <c r="F6" s="19"/>
      <c r="G6" s="19"/>
      <c r="H6" s="66"/>
      <c r="I6" s="66"/>
      <c r="J6" s="66"/>
      <c r="K6" s="66"/>
      <c r="L6" s="66"/>
      <c r="M6" s="66"/>
    </row>
    <row r="7" spans="1:16" s="3" customFormat="1" ht="30" customHeight="1" x14ac:dyDescent="0.3">
      <c r="A7" s="1"/>
      <c r="B7" s="1"/>
      <c r="C7" s="64"/>
      <c r="D7" s="5"/>
      <c r="E7" s="5"/>
      <c r="F7" s="5"/>
      <c r="G7" s="5"/>
      <c r="H7" s="5"/>
      <c r="I7" s="5"/>
      <c r="J7" s="5"/>
      <c r="K7" s="5"/>
      <c r="L7" s="5"/>
      <c r="M7" s="5"/>
    </row>
    <row r="8" spans="1:16" s="3" customFormat="1" ht="30" customHeight="1" x14ac:dyDescent="0.3">
      <c r="A8" s="4"/>
      <c r="B8" s="4"/>
      <c r="C8" s="65"/>
      <c r="D8" s="19"/>
      <c r="E8" s="19"/>
      <c r="F8" s="19"/>
      <c r="G8" s="19"/>
      <c r="H8" s="66"/>
      <c r="I8" s="66"/>
      <c r="J8" s="66"/>
      <c r="K8" s="66"/>
      <c r="L8" s="66"/>
      <c r="M8" s="66"/>
    </row>
    <row r="9" spans="1:16" s="9" customFormat="1" ht="31.5" customHeight="1" x14ac:dyDescent="0.3">
      <c r="A9" s="8">
        <f>SUM(A1:A8)</f>
        <v>6</v>
      </c>
      <c r="B9" s="8">
        <f>SUM(B1:B8)</f>
        <v>0</v>
      </c>
      <c r="C9" s="58"/>
      <c r="D9" s="58"/>
      <c r="E9" s="58"/>
      <c r="F9" s="58"/>
      <c r="G9" s="58"/>
      <c r="H9" s="58"/>
      <c r="I9" s="58"/>
      <c r="J9" s="58"/>
      <c r="K9" s="58"/>
      <c r="L9" s="67"/>
      <c r="M9" s="67"/>
    </row>
    <row r="10" spans="1:16" ht="20.100000000000001" customHeight="1" x14ac:dyDescent="0.3">
      <c r="A10" s="10" t="str" cm="1">
        <f t="array" aca="1" ref="A10" ca="1">RIGHT(CELL("dateiname",A1),LEN(CELL("dateiname",A1))-FIND("]",CELL("dateiname",A1)))</f>
        <v>Aufgabe_C</v>
      </c>
      <c r="C10" s="11"/>
      <c r="D10" s="11"/>
      <c r="E10" s="11"/>
      <c r="F10" s="11"/>
      <c r="G10" s="11"/>
      <c r="H10" s="11"/>
      <c r="I10" s="11"/>
      <c r="J10" s="11"/>
    </row>
    <row r="11" spans="1:16" ht="18" customHeight="1" x14ac:dyDescent="0.3">
      <c r="C11" s="11"/>
      <c r="D11" s="11"/>
      <c r="E11" s="11"/>
      <c r="F11" s="11"/>
      <c r="G11" s="11"/>
      <c r="H11" s="11"/>
      <c r="I11" s="11"/>
      <c r="J11" s="11"/>
    </row>
    <row r="12" spans="1:16" s="9" customFormat="1" ht="33.75" customHeight="1" thickBot="1" x14ac:dyDescent="0.5">
      <c r="C12" s="68" t="s">
        <v>78</v>
      </c>
      <c r="D12" s="69"/>
      <c r="E12" s="69"/>
      <c r="F12" s="186" t="s">
        <v>79</v>
      </c>
      <c r="G12" s="186"/>
      <c r="H12" s="69"/>
      <c r="I12" s="187" t="s">
        <v>80</v>
      </c>
      <c r="J12" s="187"/>
      <c r="K12" s="69"/>
      <c r="L12" s="69"/>
      <c r="M12" s="69"/>
    </row>
    <row r="13" spans="1:16" ht="33.75" customHeight="1" x14ac:dyDescent="0.35">
      <c r="C13" s="70" t="s">
        <v>81</v>
      </c>
      <c r="D13" s="71" t="s">
        <v>82</v>
      </c>
      <c r="E13" s="71" t="s">
        <v>83</v>
      </c>
      <c r="F13" s="188">
        <v>36937</v>
      </c>
      <c r="G13" s="189"/>
      <c r="H13" s="69"/>
      <c r="I13" s="190"/>
      <c r="J13" s="191"/>
      <c r="K13" s="69"/>
      <c r="L13" s="69"/>
      <c r="M13" s="69"/>
    </row>
    <row r="14" spans="1:16" s="27" customFormat="1" ht="33.75" customHeight="1" x14ac:dyDescent="0.3">
      <c r="C14" s="134" t="s">
        <v>84</v>
      </c>
      <c r="D14" s="135">
        <v>44872</v>
      </c>
      <c r="E14" s="135">
        <v>44873</v>
      </c>
      <c r="F14" s="135">
        <v>44874</v>
      </c>
      <c r="G14" s="135">
        <v>44875</v>
      </c>
      <c r="H14" s="135">
        <v>44876</v>
      </c>
      <c r="I14" s="135">
        <v>44879</v>
      </c>
      <c r="J14" s="135">
        <v>44880</v>
      </c>
      <c r="K14" s="135">
        <v>44881</v>
      </c>
      <c r="L14" s="135">
        <v>44882</v>
      </c>
      <c r="M14" s="135">
        <v>44883</v>
      </c>
      <c r="O14" s="178" t="s">
        <v>703</v>
      </c>
      <c r="P14" s="179">
        <v>41.2</v>
      </c>
    </row>
    <row r="15" spans="1:16" s="27" customFormat="1" ht="33.75" customHeight="1" x14ac:dyDescent="0.3">
      <c r="C15" s="134" t="s">
        <v>85</v>
      </c>
      <c r="D15" s="72">
        <v>0.27083333333333331</v>
      </c>
      <c r="E15" s="72">
        <v>0.25</v>
      </c>
      <c r="F15" s="72">
        <v>0.27083333333333331</v>
      </c>
      <c r="G15" s="72">
        <v>0.28125</v>
      </c>
      <c r="H15" s="72">
        <v>0.22916666666666666</v>
      </c>
      <c r="I15" s="72">
        <v>0.27083333333333331</v>
      </c>
      <c r="J15" s="72">
        <v>0.25</v>
      </c>
      <c r="K15" s="72">
        <v>0.27083333333333331</v>
      </c>
      <c r="L15" s="72">
        <v>0.28125</v>
      </c>
      <c r="M15" s="72">
        <v>0.22916666666666666</v>
      </c>
      <c r="O15" s="178" t="s">
        <v>704</v>
      </c>
      <c r="P15" s="180">
        <v>7.2499999999999995E-2</v>
      </c>
    </row>
    <row r="16" spans="1:16" s="27" customFormat="1" ht="33.75" customHeight="1" x14ac:dyDescent="0.3">
      <c r="C16" s="134" t="s">
        <v>86</v>
      </c>
      <c r="D16" s="72">
        <v>0.5</v>
      </c>
      <c r="E16" s="72">
        <v>0.47916666666666669</v>
      </c>
      <c r="F16" s="72">
        <v>0.5</v>
      </c>
      <c r="G16" s="72">
        <v>0.48958333333333331</v>
      </c>
      <c r="H16" s="72">
        <v>0.57291666666666663</v>
      </c>
      <c r="I16" s="72">
        <v>0.5</v>
      </c>
      <c r="J16" s="72">
        <v>0.5</v>
      </c>
      <c r="K16" s="72">
        <v>0.5</v>
      </c>
      <c r="L16" s="72">
        <v>0.48958333333333331</v>
      </c>
      <c r="M16" s="72">
        <v>0.5</v>
      </c>
      <c r="O16" s="178" t="s">
        <v>705</v>
      </c>
      <c r="P16" s="180">
        <v>5.1499999999999997E-2</v>
      </c>
    </row>
    <row r="17" spans="3:16" s="27" customFormat="1" ht="33.75" customHeight="1" x14ac:dyDescent="0.3">
      <c r="C17" s="134" t="s">
        <v>87</v>
      </c>
      <c r="D17" s="72">
        <v>0.58333333333333326</v>
      </c>
      <c r="E17" s="72">
        <v>0.52083333333333326</v>
      </c>
      <c r="F17" s="72">
        <v>0.60416666666666663</v>
      </c>
      <c r="G17" s="72">
        <v>0.52083333333333326</v>
      </c>
      <c r="H17" s="72">
        <v>0.58333333333333326</v>
      </c>
      <c r="I17" s="72">
        <v>0.52083333333333326</v>
      </c>
      <c r="J17" s="72">
        <v>0.60416666666666663</v>
      </c>
      <c r="K17" s="72">
        <v>0.58333333333333326</v>
      </c>
      <c r="L17" s="72">
        <v>0.58333333333333326</v>
      </c>
      <c r="M17" s="72">
        <v>0.58333333333333326</v>
      </c>
      <c r="O17" s="178" t="s">
        <v>706</v>
      </c>
      <c r="P17" s="180">
        <v>2.5000000000000001E-3</v>
      </c>
    </row>
    <row r="18" spans="3:16" s="27" customFormat="1" ht="33.75" customHeight="1" x14ac:dyDescent="0.3">
      <c r="C18" s="134" t="s">
        <v>88</v>
      </c>
      <c r="D18" s="72">
        <v>0.72916666666666663</v>
      </c>
      <c r="E18" s="72">
        <v>0.72916666666666663</v>
      </c>
      <c r="F18" s="72">
        <v>0.75</v>
      </c>
      <c r="G18" s="72">
        <v>0.6875</v>
      </c>
      <c r="H18" s="72">
        <v>0.70833333333333337</v>
      </c>
      <c r="I18" s="72">
        <v>0.72916666666666663</v>
      </c>
      <c r="J18" s="72">
        <v>0.72916666666666663</v>
      </c>
      <c r="K18" s="72">
        <v>0.75</v>
      </c>
      <c r="L18" s="72">
        <v>0.6875</v>
      </c>
      <c r="M18" s="72">
        <v>0.625</v>
      </c>
    </row>
    <row r="19" spans="3:16" s="33" customFormat="1" ht="33.75" customHeight="1" x14ac:dyDescent="0.3">
      <c r="C19" s="73" t="s">
        <v>89</v>
      </c>
      <c r="D19" s="73"/>
      <c r="E19" s="73"/>
      <c r="F19" s="73"/>
      <c r="G19" s="73"/>
      <c r="H19" s="73"/>
      <c r="I19" s="73"/>
      <c r="J19" s="73"/>
      <c r="K19" s="73"/>
      <c r="L19" s="73"/>
      <c r="M19" s="73"/>
    </row>
    <row r="20" spans="3:16" s="33" customFormat="1" ht="33.75" customHeight="1" x14ac:dyDescent="0.3">
      <c r="C20" s="74" t="s">
        <v>90</v>
      </c>
      <c r="D20" s="75"/>
      <c r="E20" s="75"/>
      <c r="F20" s="75"/>
      <c r="G20" s="75"/>
      <c r="H20" s="75"/>
      <c r="I20" s="75"/>
      <c r="J20" s="75"/>
      <c r="K20" s="75"/>
      <c r="L20" s="75"/>
      <c r="M20" s="75"/>
    </row>
    <row r="21" spans="3:16" s="33" customFormat="1" ht="33.75" customHeight="1" x14ac:dyDescent="0.3">
      <c r="C21" s="76" t="s">
        <v>91</v>
      </c>
      <c r="D21" s="77"/>
      <c r="E21" s="77"/>
      <c r="F21" s="77"/>
      <c r="G21" s="77"/>
      <c r="H21" s="77"/>
      <c r="I21" s="77"/>
      <c r="J21" s="77"/>
      <c r="K21" s="77"/>
      <c r="L21" s="77"/>
      <c r="M21" s="77"/>
    </row>
    <row r="22" spans="3:16" s="33" customFormat="1" ht="33.75" customHeight="1" x14ac:dyDescent="0.3">
      <c r="C22" s="78" t="s">
        <v>92</v>
      </c>
      <c r="D22" s="78"/>
      <c r="E22" s="78"/>
      <c r="F22" s="78"/>
      <c r="G22" s="78"/>
      <c r="H22" s="78"/>
      <c r="I22" s="78"/>
      <c r="J22" s="78"/>
      <c r="K22" s="78"/>
      <c r="L22" s="78"/>
      <c r="M22" s="78"/>
    </row>
    <row r="349" spans="3:5" s="36" customFormat="1" ht="17.25" customHeight="1" x14ac:dyDescent="0.3">
      <c r="C349" s="185" t="s">
        <v>93</v>
      </c>
      <c r="D349" s="185"/>
      <c r="E349" s="185"/>
    </row>
    <row r="350" spans="3:5" s="36" customFormat="1" ht="17.25" customHeight="1" x14ac:dyDescent="0.3">
      <c r="C350" s="185" t="s">
        <v>94</v>
      </c>
      <c r="D350" s="185"/>
      <c r="E350" s="185"/>
    </row>
  </sheetData>
  <mergeCells count="6">
    <mergeCell ref="C349:E349"/>
    <mergeCell ref="C350:E350"/>
    <mergeCell ref="F12:G12"/>
    <mergeCell ref="I12:J12"/>
    <mergeCell ref="F13:G13"/>
    <mergeCell ref="I13:J13"/>
  </mergeCells>
  <conditionalFormatting sqref="B9">
    <cfRule type="cellIs" dxfId="6" priority="1" operator="greaterThanOrEqual">
      <formula>$A$9*0.6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1098D-3FC9-4D34-9641-8FD5E1E76EA2}">
  <sheetPr>
    <tabColor theme="4" tint="-0.249977111117893"/>
  </sheetPr>
  <dimension ref="A1:K180"/>
  <sheetViews>
    <sheetView zoomScale="90" zoomScaleNormal="90" workbookViewId="0"/>
  </sheetViews>
  <sheetFormatPr baseColWidth="10" defaultColWidth="7.6640625" defaultRowHeight="20.25" customHeight="1" x14ac:dyDescent="0.35"/>
  <cols>
    <col min="1" max="2" width="8.5546875" style="11" customWidth="1"/>
    <col min="3" max="6" width="25.44140625" style="17" customWidth="1"/>
    <col min="7" max="7" width="25.44140625" style="18" customWidth="1"/>
    <col min="8" max="10" width="25.44140625" style="9" customWidth="1"/>
    <col min="11" max="11" width="25.44140625" style="11" customWidth="1"/>
    <col min="12" max="94" width="15" style="11" customWidth="1"/>
    <col min="95" max="16384" width="7.6640625" style="11"/>
  </cols>
  <sheetData>
    <row r="1" spans="1:11" s="3" customFormat="1" ht="30" customHeight="1" x14ac:dyDescent="0.3">
      <c r="A1" s="1">
        <v>1</v>
      </c>
      <c r="B1" s="1"/>
      <c r="C1" s="2" t="s">
        <v>693</v>
      </c>
    </row>
    <row r="2" spans="1:11" s="3" customFormat="1" ht="30" customHeight="1" x14ac:dyDescent="0.3">
      <c r="A2" s="4">
        <v>1</v>
      </c>
      <c r="B2" s="4"/>
      <c r="C2" s="79" t="s">
        <v>694</v>
      </c>
      <c r="D2" s="19"/>
      <c r="E2" s="19"/>
      <c r="F2" s="19"/>
      <c r="G2" s="19"/>
      <c r="H2" s="66"/>
      <c r="I2" s="66"/>
      <c r="J2" s="66"/>
      <c r="K2" s="66"/>
    </row>
    <row r="3" spans="1:11" s="3" customFormat="1" ht="30" customHeight="1" x14ac:dyDescent="0.3">
      <c r="A3" s="1">
        <v>1</v>
      </c>
      <c r="B3" s="1"/>
      <c r="C3" s="64" t="s">
        <v>695</v>
      </c>
      <c r="D3" s="5"/>
      <c r="E3" s="5"/>
      <c r="F3" s="5"/>
      <c r="G3" s="5"/>
      <c r="H3" s="5"/>
      <c r="I3" s="5"/>
      <c r="J3" s="5"/>
      <c r="K3" s="5"/>
    </row>
    <row r="4" spans="1:11" s="3" customFormat="1" ht="30" customHeight="1" x14ac:dyDescent="0.3">
      <c r="A4" s="4">
        <v>1</v>
      </c>
      <c r="B4" s="4"/>
      <c r="C4" s="65" t="s">
        <v>95</v>
      </c>
      <c r="D4" s="66"/>
      <c r="E4" s="66"/>
      <c r="F4" s="66"/>
      <c r="G4" s="66"/>
      <c r="H4" s="66"/>
      <c r="I4" s="66"/>
      <c r="J4" s="66"/>
      <c r="K4" s="66"/>
    </row>
    <row r="5" spans="1:11" s="3" customFormat="1" ht="30" customHeight="1" x14ac:dyDescent="0.3">
      <c r="A5" s="1"/>
      <c r="B5" s="1"/>
      <c r="C5" s="64"/>
      <c r="D5" s="5"/>
      <c r="E5" s="5"/>
      <c r="F5" s="5"/>
      <c r="G5" s="5"/>
      <c r="H5" s="5"/>
      <c r="I5" s="5"/>
      <c r="J5" s="5"/>
      <c r="K5" s="5"/>
    </row>
    <row r="6" spans="1:11" s="3" customFormat="1" ht="30" customHeight="1" x14ac:dyDescent="0.3">
      <c r="A6" s="4"/>
      <c r="B6" s="4"/>
      <c r="C6" s="65"/>
      <c r="D6" s="66"/>
      <c r="E6" s="66"/>
      <c r="F6" s="66"/>
      <c r="G6" s="66"/>
      <c r="H6" s="66"/>
      <c r="I6" s="66"/>
      <c r="J6" s="66"/>
      <c r="K6" s="66"/>
    </row>
    <row r="7" spans="1:11" s="3" customFormat="1" ht="30" customHeight="1" x14ac:dyDescent="0.3">
      <c r="A7" s="1"/>
      <c r="B7" s="1"/>
      <c r="C7" s="64"/>
      <c r="D7" s="5"/>
      <c r="E7" s="5"/>
      <c r="F7" s="5"/>
      <c r="G7" s="5"/>
      <c r="H7" s="5"/>
      <c r="I7" s="5"/>
      <c r="J7" s="5"/>
      <c r="K7" s="5"/>
    </row>
    <row r="8" spans="1:11" s="3" customFormat="1" ht="30" customHeight="1" x14ac:dyDescent="0.3">
      <c r="A8" s="4"/>
      <c r="B8" s="4"/>
      <c r="C8" s="65"/>
      <c r="D8" s="66"/>
      <c r="E8" s="66"/>
      <c r="F8" s="66"/>
      <c r="G8" s="66"/>
      <c r="H8" s="66"/>
      <c r="I8" s="66"/>
      <c r="J8" s="66"/>
      <c r="K8" s="66"/>
    </row>
    <row r="9" spans="1:11" s="9" customFormat="1" ht="31.5" customHeight="1" x14ac:dyDescent="0.3">
      <c r="A9" s="8">
        <f>SUM(A1:A8)</f>
        <v>4</v>
      </c>
      <c r="B9" s="8">
        <f>SUM(B1:B8)</f>
        <v>0</v>
      </c>
      <c r="C9" s="58"/>
      <c r="D9" s="58"/>
      <c r="E9" s="58"/>
      <c r="F9" s="58"/>
      <c r="G9" s="58"/>
      <c r="H9" s="58"/>
      <c r="I9" s="58"/>
      <c r="J9" s="58"/>
      <c r="K9" s="58"/>
    </row>
    <row r="10" spans="1:11" ht="20.100000000000001" customHeight="1" x14ac:dyDescent="0.3">
      <c r="A10" s="10" t="str" cm="1">
        <f t="array" aca="1" ref="A10" ca="1">RIGHT(CELL("dateiname",A1),LEN(CELL("dateiname",A1))-FIND("]",CELL("dateiname",A1)))</f>
        <v>Aufgabe_D</v>
      </c>
      <c r="C10" s="11"/>
      <c r="D10" s="11"/>
      <c r="E10" s="11"/>
      <c r="F10" s="11"/>
      <c r="G10" s="11"/>
      <c r="H10" s="11"/>
      <c r="I10" s="11"/>
      <c r="J10" s="11"/>
    </row>
    <row r="11" spans="1:11" s="36" customFormat="1" ht="24.75" customHeight="1" x14ac:dyDescent="0.3"/>
    <row r="12" spans="1:11" s="36" customFormat="1" ht="36.75" customHeight="1" x14ac:dyDescent="0.3">
      <c r="C12" s="132" t="s">
        <v>96</v>
      </c>
      <c r="D12" s="132" t="s">
        <v>97</v>
      </c>
      <c r="E12" s="132" t="s">
        <v>98</v>
      </c>
      <c r="F12" s="132" t="s">
        <v>99</v>
      </c>
      <c r="G12" s="133" t="s">
        <v>100</v>
      </c>
      <c r="H12" s="132" t="s">
        <v>101</v>
      </c>
      <c r="I12" s="132" t="s">
        <v>102</v>
      </c>
      <c r="J12" s="133" t="s">
        <v>103</v>
      </c>
      <c r="K12" s="133" t="s">
        <v>104</v>
      </c>
    </row>
    <row r="13" spans="1:11" s="36" customFormat="1" ht="21.75" customHeight="1" x14ac:dyDescent="0.3">
      <c r="C13" s="60" t="s">
        <v>105</v>
      </c>
      <c r="D13" s="60" t="s">
        <v>106</v>
      </c>
      <c r="E13" s="60" t="s">
        <v>107</v>
      </c>
      <c r="F13" s="60" t="s">
        <v>108</v>
      </c>
      <c r="G13" s="61">
        <v>8580</v>
      </c>
      <c r="H13" s="60" t="s">
        <v>109</v>
      </c>
      <c r="I13" s="62" t="s">
        <v>110</v>
      </c>
      <c r="J13" s="63">
        <v>51.1</v>
      </c>
      <c r="K13" s="61" t="s">
        <v>111</v>
      </c>
    </row>
    <row r="14" spans="1:11" s="36" customFormat="1" ht="21.75" customHeight="1" x14ac:dyDescent="0.3">
      <c r="C14" s="60" t="s">
        <v>105</v>
      </c>
      <c r="D14" s="60" t="s">
        <v>112</v>
      </c>
      <c r="E14" s="60" t="s">
        <v>113</v>
      </c>
      <c r="F14" s="60" t="s">
        <v>114</v>
      </c>
      <c r="G14" s="61">
        <v>8580</v>
      </c>
      <c r="H14" s="60" t="s">
        <v>109</v>
      </c>
      <c r="I14" s="62" t="s">
        <v>115</v>
      </c>
      <c r="J14" s="63">
        <v>69.2</v>
      </c>
      <c r="K14" s="61" t="s">
        <v>111</v>
      </c>
    </row>
    <row r="15" spans="1:11" s="36" customFormat="1" ht="21.75" customHeight="1" x14ac:dyDescent="0.3">
      <c r="C15" s="60" t="s">
        <v>105</v>
      </c>
      <c r="D15" s="60" t="s">
        <v>116</v>
      </c>
      <c r="E15" s="60" t="s">
        <v>117</v>
      </c>
      <c r="F15" s="60" t="s">
        <v>118</v>
      </c>
      <c r="G15" s="61">
        <v>8603</v>
      </c>
      <c r="H15" s="60" t="s">
        <v>119</v>
      </c>
      <c r="I15" s="62" t="s">
        <v>120</v>
      </c>
      <c r="J15" s="63">
        <v>87.3</v>
      </c>
      <c r="K15" s="61" t="s">
        <v>121</v>
      </c>
    </row>
    <row r="16" spans="1:11" s="36" customFormat="1" ht="21.75" customHeight="1" x14ac:dyDescent="0.3">
      <c r="C16" s="60" t="s">
        <v>105</v>
      </c>
      <c r="D16" s="60" t="s">
        <v>122</v>
      </c>
      <c r="E16" s="60" t="s">
        <v>123</v>
      </c>
      <c r="F16" s="60" t="s">
        <v>124</v>
      </c>
      <c r="G16" s="61">
        <v>8413</v>
      </c>
      <c r="H16" s="60" t="s">
        <v>125</v>
      </c>
      <c r="I16" s="62" t="s">
        <v>126</v>
      </c>
      <c r="J16" s="63">
        <v>105.4</v>
      </c>
      <c r="K16" s="61" t="s">
        <v>121</v>
      </c>
    </row>
    <row r="17" spans="3:11" s="36" customFormat="1" ht="21.75" customHeight="1" x14ac:dyDescent="0.3">
      <c r="C17" s="60" t="s">
        <v>105</v>
      </c>
      <c r="D17" s="60" t="s">
        <v>127</v>
      </c>
      <c r="E17" s="60" t="s">
        <v>128</v>
      </c>
      <c r="F17" s="60" t="s">
        <v>129</v>
      </c>
      <c r="G17" s="61">
        <v>8561</v>
      </c>
      <c r="H17" s="60" t="s">
        <v>130</v>
      </c>
      <c r="I17" s="62" t="s">
        <v>126</v>
      </c>
      <c r="J17" s="63">
        <v>123.5</v>
      </c>
      <c r="K17" s="61" t="s">
        <v>111</v>
      </c>
    </row>
    <row r="18" spans="3:11" s="36" customFormat="1" ht="21.75" customHeight="1" x14ac:dyDescent="0.3">
      <c r="C18" s="60" t="s">
        <v>105</v>
      </c>
      <c r="D18" s="60" t="s">
        <v>131</v>
      </c>
      <c r="E18" s="60" t="s">
        <v>132</v>
      </c>
      <c r="F18" s="60" t="s">
        <v>133</v>
      </c>
      <c r="G18" s="61">
        <v>8500</v>
      </c>
      <c r="H18" s="60" t="s">
        <v>134</v>
      </c>
      <c r="I18" s="62" t="s">
        <v>126</v>
      </c>
      <c r="J18" s="63">
        <v>141.6</v>
      </c>
      <c r="K18" s="61" t="s">
        <v>121</v>
      </c>
    </row>
    <row r="19" spans="3:11" s="36" customFormat="1" ht="21.75" customHeight="1" x14ac:dyDescent="0.3">
      <c r="C19" s="60" t="s">
        <v>135</v>
      </c>
      <c r="D19" s="60" t="s">
        <v>136</v>
      </c>
      <c r="E19" s="60" t="s">
        <v>132</v>
      </c>
      <c r="F19" s="60" t="s">
        <v>137</v>
      </c>
      <c r="G19" s="61">
        <v>8310</v>
      </c>
      <c r="H19" s="60" t="s">
        <v>138</v>
      </c>
      <c r="I19" s="62" t="s">
        <v>115</v>
      </c>
      <c r="J19" s="63">
        <v>159.69999999999999</v>
      </c>
      <c r="K19" s="61" t="s">
        <v>121</v>
      </c>
    </row>
    <row r="20" spans="3:11" s="36" customFormat="1" ht="21.75" customHeight="1" x14ac:dyDescent="0.3">
      <c r="C20" s="60" t="s">
        <v>135</v>
      </c>
      <c r="D20" s="60" t="s">
        <v>139</v>
      </c>
      <c r="E20" s="60" t="s">
        <v>140</v>
      </c>
      <c r="F20" s="60" t="s">
        <v>141</v>
      </c>
      <c r="G20" s="61">
        <v>8603</v>
      </c>
      <c r="H20" s="60" t="s">
        <v>119</v>
      </c>
      <c r="I20" s="62" t="s">
        <v>115</v>
      </c>
      <c r="J20" s="63">
        <v>177.8</v>
      </c>
      <c r="K20" s="61" t="s">
        <v>111</v>
      </c>
    </row>
    <row r="21" spans="3:11" s="36" customFormat="1" ht="21.75" customHeight="1" x14ac:dyDescent="0.3">
      <c r="C21" s="60" t="s">
        <v>105</v>
      </c>
      <c r="D21" s="60" t="s">
        <v>142</v>
      </c>
      <c r="E21" s="60" t="s">
        <v>82</v>
      </c>
      <c r="F21" s="60" t="s">
        <v>143</v>
      </c>
      <c r="G21" s="61">
        <v>8000</v>
      </c>
      <c r="H21" s="60" t="s">
        <v>73</v>
      </c>
      <c r="I21" s="62" t="s">
        <v>110</v>
      </c>
      <c r="J21" s="63">
        <v>195.9</v>
      </c>
      <c r="K21" s="61" t="s">
        <v>111</v>
      </c>
    </row>
    <row r="22" spans="3:11" s="36" customFormat="1" ht="21.75" customHeight="1" x14ac:dyDescent="0.3">
      <c r="C22" s="60" t="s">
        <v>105</v>
      </c>
      <c r="D22" s="60" t="s">
        <v>144</v>
      </c>
      <c r="E22" s="60" t="s">
        <v>145</v>
      </c>
      <c r="F22" s="60" t="s">
        <v>146</v>
      </c>
      <c r="G22" s="61">
        <v>8583</v>
      </c>
      <c r="H22" s="60" t="s">
        <v>147</v>
      </c>
      <c r="I22" s="62" t="s">
        <v>110</v>
      </c>
      <c r="J22" s="63">
        <v>214</v>
      </c>
      <c r="K22" s="61" t="s">
        <v>121</v>
      </c>
    </row>
    <row r="23" spans="3:11" s="36" customFormat="1" ht="21.75" customHeight="1" x14ac:dyDescent="0.3">
      <c r="C23" s="60" t="s">
        <v>135</v>
      </c>
      <c r="D23" s="60" t="s">
        <v>148</v>
      </c>
      <c r="E23" s="60" t="s">
        <v>149</v>
      </c>
      <c r="F23" s="60" t="s">
        <v>150</v>
      </c>
      <c r="G23" s="61">
        <v>8000</v>
      </c>
      <c r="H23" s="60" t="s">
        <v>73</v>
      </c>
      <c r="I23" s="62" t="s">
        <v>115</v>
      </c>
      <c r="J23" s="63">
        <v>232.1</v>
      </c>
      <c r="K23" s="61" t="s">
        <v>111</v>
      </c>
    </row>
    <row r="24" spans="3:11" s="36" customFormat="1" ht="21.75" customHeight="1" x14ac:dyDescent="0.3">
      <c r="C24" s="60" t="s">
        <v>105</v>
      </c>
      <c r="D24" s="60" t="s">
        <v>151</v>
      </c>
      <c r="E24" s="60" t="s">
        <v>145</v>
      </c>
      <c r="F24" s="60" t="s">
        <v>152</v>
      </c>
      <c r="G24" s="61">
        <v>8590</v>
      </c>
      <c r="H24" s="60" t="s">
        <v>153</v>
      </c>
      <c r="I24" s="62" t="s">
        <v>120</v>
      </c>
      <c r="J24" s="63">
        <v>159.69999999999999</v>
      </c>
      <c r="K24" s="61" t="s">
        <v>111</v>
      </c>
    </row>
    <row r="25" spans="3:11" s="36" customFormat="1" ht="21.75" customHeight="1" x14ac:dyDescent="0.3">
      <c r="C25" s="60" t="s">
        <v>105</v>
      </c>
      <c r="D25" s="60" t="s">
        <v>154</v>
      </c>
      <c r="E25" s="60" t="s">
        <v>155</v>
      </c>
      <c r="F25" s="60" t="s">
        <v>156</v>
      </c>
      <c r="G25" s="61">
        <v>8496</v>
      </c>
      <c r="H25" s="60" t="s">
        <v>157</v>
      </c>
      <c r="I25" s="62" t="s">
        <v>120</v>
      </c>
      <c r="J25" s="63">
        <v>141.6</v>
      </c>
      <c r="K25" s="61" t="s">
        <v>111</v>
      </c>
    </row>
    <row r="26" spans="3:11" s="36" customFormat="1" ht="21.75" customHeight="1" x14ac:dyDescent="0.3">
      <c r="C26" s="60" t="s">
        <v>105</v>
      </c>
      <c r="D26" s="60" t="s">
        <v>158</v>
      </c>
      <c r="E26" s="60" t="s">
        <v>159</v>
      </c>
      <c r="F26" s="60" t="s">
        <v>160</v>
      </c>
      <c r="G26" s="61">
        <v>8135</v>
      </c>
      <c r="H26" s="60" t="s">
        <v>161</v>
      </c>
      <c r="I26" s="62" t="s">
        <v>110</v>
      </c>
      <c r="J26" s="63">
        <v>159.69999999999999</v>
      </c>
      <c r="K26" s="61" t="s">
        <v>121</v>
      </c>
    </row>
    <row r="27" spans="3:11" s="36" customFormat="1" ht="21.75" customHeight="1" x14ac:dyDescent="0.3">
      <c r="C27" s="60" t="s">
        <v>105</v>
      </c>
      <c r="D27" s="60" t="s">
        <v>162</v>
      </c>
      <c r="E27" s="60" t="s">
        <v>163</v>
      </c>
      <c r="F27" s="60" t="s">
        <v>164</v>
      </c>
      <c r="G27" s="61">
        <v>8475</v>
      </c>
      <c r="H27" s="60" t="s">
        <v>165</v>
      </c>
      <c r="I27" s="62" t="s">
        <v>110</v>
      </c>
      <c r="J27" s="63">
        <v>177.8</v>
      </c>
      <c r="K27" s="61" t="s">
        <v>121</v>
      </c>
    </row>
    <row r="28" spans="3:11" s="36" customFormat="1" ht="21.75" customHeight="1" x14ac:dyDescent="0.3">
      <c r="C28" s="60" t="s">
        <v>105</v>
      </c>
      <c r="D28" s="60" t="s">
        <v>166</v>
      </c>
      <c r="E28" s="60" t="s">
        <v>167</v>
      </c>
      <c r="F28" s="60" t="s">
        <v>168</v>
      </c>
      <c r="G28" s="61">
        <v>8912</v>
      </c>
      <c r="H28" s="60" t="s">
        <v>169</v>
      </c>
      <c r="I28" s="62" t="s">
        <v>115</v>
      </c>
      <c r="J28" s="63">
        <v>195.9</v>
      </c>
      <c r="K28" s="61" t="s">
        <v>111</v>
      </c>
    </row>
    <row r="29" spans="3:11" s="36" customFormat="1" ht="21.75" customHeight="1" x14ac:dyDescent="0.3">
      <c r="C29" s="60" t="s">
        <v>105</v>
      </c>
      <c r="D29" s="60" t="s">
        <v>170</v>
      </c>
      <c r="E29" s="60" t="s">
        <v>171</v>
      </c>
      <c r="F29" s="60" t="s">
        <v>172</v>
      </c>
      <c r="G29" s="61">
        <v>8000</v>
      </c>
      <c r="H29" s="60" t="s">
        <v>73</v>
      </c>
      <c r="I29" s="62" t="s">
        <v>115</v>
      </c>
      <c r="J29" s="63">
        <v>51.1</v>
      </c>
      <c r="K29" s="61" t="s">
        <v>121</v>
      </c>
    </row>
    <row r="30" spans="3:11" s="36" customFormat="1" ht="21.75" customHeight="1" x14ac:dyDescent="0.3">
      <c r="C30" s="60" t="s">
        <v>105</v>
      </c>
      <c r="D30" s="60" t="s">
        <v>173</v>
      </c>
      <c r="E30" s="60" t="s">
        <v>174</v>
      </c>
      <c r="F30" s="60" t="s">
        <v>175</v>
      </c>
      <c r="G30" s="61">
        <v>8000</v>
      </c>
      <c r="H30" s="60" t="s">
        <v>73</v>
      </c>
      <c r="I30" s="62" t="s">
        <v>110</v>
      </c>
      <c r="J30" s="63">
        <v>69.2</v>
      </c>
      <c r="K30" s="61" t="s">
        <v>111</v>
      </c>
    </row>
    <row r="31" spans="3:11" s="36" customFormat="1" ht="21.75" customHeight="1" x14ac:dyDescent="0.3">
      <c r="C31" s="60" t="s">
        <v>105</v>
      </c>
      <c r="D31" s="60" t="s">
        <v>176</v>
      </c>
      <c r="E31" s="60" t="s">
        <v>177</v>
      </c>
      <c r="F31" s="60" t="s">
        <v>178</v>
      </c>
      <c r="G31" s="61">
        <v>8400</v>
      </c>
      <c r="H31" s="60" t="s">
        <v>179</v>
      </c>
      <c r="I31" s="62" t="s">
        <v>110</v>
      </c>
      <c r="J31" s="63">
        <v>87.3</v>
      </c>
      <c r="K31" s="61" t="s">
        <v>121</v>
      </c>
    </row>
    <row r="32" spans="3:11" s="36" customFormat="1" ht="21.75" customHeight="1" x14ac:dyDescent="0.3">
      <c r="C32" s="60" t="s">
        <v>105</v>
      </c>
      <c r="D32" s="60" t="s">
        <v>180</v>
      </c>
      <c r="E32" s="60" t="s">
        <v>181</v>
      </c>
      <c r="F32" s="60" t="s">
        <v>182</v>
      </c>
      <c r="G32" s="61">
        <v>8000</v>
      </c>
      <c r="H32" s="60" t="s">
        <v>73</v>
      </c>
      <c r="I32" s="62" t="s">
        <v>126</v>
      </c>
      <c r="J32" s="63">
        <v>105.4</v>
      </c>
      <c r="K32" s="61" t="s">
        <v>121</v>
      </c>
    </row>
    <row r="33" spans="3:11" s="36" customFormat="1" ht="21.75" customHeight="1" x14ac:dyDescent="0.3">
      <c r="C33" s="60" t="s">
        <v>105</v>
      </c>
      <c r="D33" s="60" t="s">
        <v>183</v>
      </c>
      <c r="E33" s="60" t="s">
        <v>123</v>
      </c>
      <c r="F33" s="60" t="s">
        <v>184</v>
      </c>
      <c r="G33" s="61">
        <v>8400</v>
      </c>
      <c r="H33" s="60" t="s">
        <v>179</v>
      </c>
      <c r="I33" s="62" t="s">
        <v>126</v>
      </c>
      <c r="J33" s="63">
        <v>123.5</v>
      </c>
      <c r="K33" s="61" t="s">
        <v>111</v>
      </c>
    </row>
    <row r="34" spans="3:11" s="36" customFormat="1" ht="21.75" customHeight="1" x14ac:dyDescent="0.3">
      <c r="C34" s="60" t="s">
        <v>105</v>
      </c>
      <c r="D34" s="60" t="s">
        <v>185</v>
      </c>
      <c r="E34" s="60" t="s">
        <v>186</v>
      </c>
      <c r="F34" s="60" t="s">
        <v>187</v>
      </c>
      <c r="G34" s="61">
        <v>8000</v>
      </c>
      <c r="H34" s="60" t="s">
        <v>73</v>
      </c>
      <c r="I34" s="62" t="s">
        <v>120</v>
      </c>
      <c r="J34" s="63">
        <v>177.8</v>
      </c>
      <c r="K34" s="61" t="s">
        <v>111</v>
      </c>
    </row>
    <row r="35" spans="3:11" s="36" customFormat="1" ht="21.75" customHeight="1" x14ac:dyDescent="0.3">
      <c r="C35" s="60" t="s">
        <v>105</v>
      </c>
      <c r="D35" s="60" t="s">
        <v>188</v>
      </c>
      <c r="E35" s="60" t="s">
        <v>189</v>
      </c>
      <c r="F35" s="60" t="s">
        <v>190</v>
      </c>
      <c r="G35" s="61">
        <v>8912</v>
      </c>
      <c r="H35" s="60" t="s">
        <v>169</v>
      </c>
      <c r="I35" s="62" t="s">
        <v>110</v>
      </c>
      <c r="J35" s="63">
        <v>195.9</v>
      </c>
      <c r="K35" s="61" t="s">
        <v>111</v>
      </c>
    </row>
    <row r="36" spans="3:11" s="36" customFormat="1" ht="21.75" customHeight="1" x14ac:dyDescent="0.3">
      <c r="C36" s="60" t="s">
        <v>105</v>
      </c>
      <c r="D36" s="60" t="s">
        <v>191</v>
      </c>
      <c r="E36" s="60" t="s">
        <v>192</v>
      </c>
      <c r="F36" s="60" t="s">
        <v>193</v>
      </c>
      <c r="G36" s="61">
        <v>8000</v>
      </c>
      <c r="H36" s="60" t="s">
        <v>73</v>
      </c>
      <c r="I36" s="62" t="s">
        <v>110</v>
      </c>
      <c r="J36" s="63">
        <v>214</v>
      </c>
      <c r="K36" s="61" t="s">
        <v>121</v>
      </c>
    </row>
    <row r="37" spans="3:11" s="36" customFormat="1" ht="21.75" customHeight="1" x14ac:dyDescent="0.3">
      <c r="C37" s="60" t="s">
        <v>105</v>
      </c>
      <c r="D37" s="60" t="s">
        <v>194</v>
      </c>
      <c r="E37" s="60" t="s">
        <v>145</v>
      </c>
      <c r="F37" s="60" t="s">
        <v>195</v>
      </c>
      <c r="G37" s="61">
        <v>8180</v>
      </c>
      <c r="H37" s="60" t="s">
        <v>196</v>
      </c>
      <c r="I37" s="62" t="s">
        <v>110</v>
      </c>
      <c r="J37" s="63">
        <v>232.1</v>
      </c>
      <c r="K37" s="61" t="s">
        <v>111</v>
      </c>
    </row>
    <row r="38" spans="3:11" s="36" customFormat="1" ht="21.75" customHeight="1" x14ac:dyDescent="0.3">
      <c r="C38" s="60" t="s">
        <v>105</v>
      </c>
      <c r="D38" s="60" t="s">
        <v>197</v>
      </c>
      <c r="E38" s="60" t="s">
        <v>128</v>
      </c>
      <c r="F38" s="60" t="s">
        <v>198</v>
      </c>
      <c r="G38" s="61">
        <v>8590</v>
      </c>
      <c r="H38" s="60" t="s">
        <v>153</v>
      </c>
      <c r="I38" s="62" t="s">
        <v>110</v>
      </c>
      <c r="J38" s="63">
        <v>195.9</v>
      </c>
      <c r="K38" s="61" t="s">
        <v>121</v>
      </c>
    </row>
    <row r="39" spans="3:11" s="36" customFormat="1" ht="21.75" customHeight="1" x14ac:dyDescent="0.3">
      <c r="C39" s="60" t="s">
        <v>105</v>
      </c>
      <c r="D39" s="60" t="s">
        <v>199</v>
      </c>
      <c r="E39" s="60" t="s">
        <v>128</v>
      </c>
      <c r="F39" s="60" t="s">
        <v>200</v>
      </c>
      <c r="G39" s="61">
        <v>8000</v>
      </c>
      <c r="H39" s="60" t="s">
        <v>73</v>
      </c>
      <c r="I39" s="62" t="s">
        <v>115</v>
      </c>
      <c r="J39" s="63">
        <v>51.1</v>
      </c>
      <c r="K39" s="61" t="s">
        <v>111</v>
      </c>
    </row>
    <row r="40" spans="3:11" s="36" customFormat="1" ht="21.75" customHeight="1" x14ac:dyDescent="0.3">
      <c r="C40" s="60" t="s">
        <v>105</v>
      </c>
      <c r="D40" s="60" t="s">
        <v>201</v>
      </c>
      <c r="E40" s="60" t="s">
        <v>202</v>
      </c>
      <c r="F40" s="60" t="s">
        <v>203</v>
      </c>
      <c r="G40" s="61">
        <v>8400</v>
      </c>
      <c r="H40" s="60" t="s">
        <v>179</v>
      </c>
      <c r="I40" s="62" t="s">
        <v>115</v>
      </c>
      <c r="J40" s="63">
        <v>69.2</v>
      </c>
      <c r="K40" s="61" t="s">
        <v>121</v>
      </c>
    </row>
    <row r="41" spans="3:11" s="36" customFormat="1" ht="21.75" customHeight="1" x14ac:dyDescent="0.3">
      <c r="C41" s="60" t="s">
        <v>135</v>
      </c>
      <c r="D41" s="60" t="s">
        <v>204</v>
      </c>
      <c r="E41" s="60" t="s">
        <v>205</v>
      </c>
      <c r="F41" s="60" t="s">
        <v>206</v>
      </c>
      <c r="G41" s="61">
        <v>8912</v>
      </c>
      <c r="H41" s="60" t="s">
        <v>169</v>
      </c>
      <c r="I41" s="62" t="s">
        <v>110</v>
      </c>
      <c r="J41" s="63">
        <v>87.3</v>
      </c>
      <c r="K41" s="61" t="s">
        <v>111</v>
      </c>
    </row>
    <row r="42" spans="3:11" s="36" customFormat="1" ht="21.75" customHeight="1" x14ac:dyDescent="0.3">
      <c r="C42" s="60" t="s">
        <v>105</v>
      </c>
      <c r="D42" s="60" t="s">
        <v>207</v>
      </c>
      <c r="E42" s="60" t="s">
        <v>208</v>
      </c>
      <c r="F42" s="60" t="s">
        <v>209</v>
      </c>
      <c r="G42" s="61">
        <v>8400</v>
      </c>
      <c r="H42" s="60" t="s">
        <v>179</v>
      </c>
      <c r="I42" s="62" t="s">
        <v>126</v>
      </c>
      <c r="J42" s="63">
        <v>105.4</v>
      </c>
      <c r="K42" s="61" t="s">
        <v>111</v>
      </c>
    </row>
    <row r="43" spans="3:11" s="36" customFormat="1" ht="21.75" customHeight="1" x14ac:dyDescent="0.3">
      <c r="C43" s="60" t="s">
        <v>105</v>
      </c>
      <c r="D43" s="60" t="s">
        <v>210</v>
      </c>
      <c r="E43" s="60" t="s">
        <v>211</v>
      </c>
      <c r="F43" s="60" t="s">
        <v>212</v>
      </c>
      <c r="G43" s="61">
        <v>8000</v>
      </c>
      <c r="H43" s="60" t="s">
        <v>73</v>
      </c>
      <c r="I43" s="62" t="s">
        <v>126</v>
      </c>
      <c r="J43" s="63">
        <v>51.1</v>
      </c>
      <c r="K43" s="61" t="s">
        <v>111</v>
      </c>
    </row>
    <row r="44" spans="3:11" s="36" customFormat="1" ht="21.75" customHeight="1" x14ac:dyDescent="0.3">
      <c r="C44" s="60" t="s">
        <v>135</v>
      </c>
      <c r="D44" s="60" t="s">
        <v>213</v>
      </c>
      <c r="E44" s="60" t="s">
        <v>214</v>
      </c>
      <c r="F44" s="60" t="s">
        <v>215</v>
      </c>
      <c r="G44" s="61">
        <v>8912</v>
      </c>
      <c r="H44" s="60" t="s">
        <v>169</v>
      </c>
      <c r="I44" s="62" t="s">
        <v>120</v>
      </c>
      <c r="J44" s="63">
        <v>105.4</v>
      </c>
      <c r="K44" s="61" t="s">
        <v>121</v>
      </c>
    </row>
    <row r="45" spans="3:11" s="36" customFormat="1" ht="21.75" customHeight="1" x14ac:dyDescent="0.3">
      <c r="C45" s="60" t="s">
        <v>105</v>
      </c>
      <c r="D45" s="60" t="s">
        <v>216</v>
      </c>
      <c r="E45" s="60" t="s">
        <v>117</v>
      </c>
      <c r="F45" s="60" t="s">
        <v>217</v>
      </c>
      <c r="G45" s="61">
        <v>8400</v>
      </c>
      <c r="H45" s="60" t="s">
        <v>179</v>
      </c>
      <c r="I45" s="62" t="s">
        <v>120</v>
      </c>
      <c r="J45" s="63">
        <v>159.69999999999999</v>
      </c>
      <c r="K45" s="61" t="s">
        <v>121</v>
      </c>
    </row>
    <row r="46" spans="3:11" s="36" customFormat="1" ht="21.75" customHeight="1" x14ac:dyDescent="0.3">
      <c r="C46" s="60" t="s">
        <v>105</v>
      </c>
      <c r="D46" s="60" t="s">
        <v>216</v>
      </c>
      <c r="E46" s="60" t="s">
        <v>132</v>
      </c>
      <c r="F46" s="60" t="s">
        <v>218</v>
      </c>
      <c r="G46" s="61">
        <v>8000</v>
      </c>
      <c r="H46" s="60" t="s">
        <v>73</v>
      </c>
      <c r="I46" s="62" t="s">
        <v>110</v>
      </c>
      <c r="J46" s="63">
        <v>141.6</v>
      </c>
      <c r="K46" s="61" t="s">
        <v>121</v>
      </c>
    </row>
    <row r="47" spans="3:11" s="36" customFormat="1" ht="21.75" customHeight="1" x14ac:dyDescent="0.3">
      <c r="C47" s="60" t="s">
        <v>105</v>
      </c>
      <c r="D47" s="60" t="s">
        <v>219</v>
      </c>
      <c r="E47" s="60" t="s">
        <v>220</v>
      </c>
      <c r="F47" s="60" t="s">
        <v>221</v>
      </c>
      <c r="G47" s="61">
        <v>8266</v>
      </c>
      <c r="H47" s="60" t="s">
        <v>222</v>
      </c>
      <c r="I47" s="62" t="s">
        <v>115</v>
      </c>
      <c r="J47" s="63">
        <v>159.69999999999999</v>
      </c>
      <c r="K47" s="61" t="s">
        <v>111</v>
      </c>
    </row>
    <row r="48" spans="3:11" s="36" customFormat="1" ht="21.75" customHeight="1" x14ac:dyDescent="0.3">
      <c r="C48" s="60" t="s">
        <v>135</v>
      </c>
      <c r="D48" s="60" t="s">
        <v>223</v>
      </c>
      <c r="E48" s="60" t="s">
        <v>224</v>
      </c>
      <c r="F48" s="60" t="s">
        <v>225</v>
      </c>
      <c r="G48" s="61">
        <v>8000</v>
      </c>
      <c r="H48" s="60" t="s">
        <v>73</v>
      </c>
      <c r="I48" s="62" t="s">
        <v>110</v>
      </c>
      <c r="J48" s="63">
        <v>177.8</v>
      </c>
      <c r="K48" s="61" t="s">
        <v>121</v>
      </c>
    </row>
    <row r="49" spans="3:11" s="36" customFormat="1" ht="21.75" customHeight="1" x14ac:dyDescent="0.3">
      <c r="C49" s="60" t="s">
        <v>135</v>
      </c>
      <c r="D49" s="60" t="s">
        <v>226</v>
      </c>
      <c r="E49" s="60" t="s">
        <v>205</v>
      </c>
      <c r="F49" s="60" t="s">
        <v>227</v>
      </c>
      <c r="G49" s="61">
        <v>8135</v>
      </c>
      <c r="H49" s="60" t="s">
        <v>161</v>
      </c>
      <c r="I49" s="62" t="s">
        <v>115</v>
      </c>
      <c r="J49" s="63">
        <v>195.9</v>
      </c>
      <c r="K49" s="61" t="s">
        <v>111</v>
      </c>
    </row>
    <row r="50" spans="3:11" s="36" customFormat="1" ht="21.75" customHeight="1" x14ac:dyDescent="0.3">
      <c r="C50" s="60" t="s">
        <v>105</v>
      </c>
      <c r="D50" s="60" t="s">
        <v>228</v>
      </c>
      <c r="E50" s="60" t="s">
        <v>128</v>
      </c>
      <c r="F50" s="60" t="s">
        <v>229</v>
      </c>
      <c r="G50" s="61">
        <v>8000</v>
      </c>
      <c r="H50" s="60" t="s">
        <v>73</v>
      </c>
      <c r="I50" s="62" t="s">
        <v>126</v>
      </c>
      <c r="J50" s="63">
        <v>51.1</v>
      </c>
      <c r="K50" s="61" t="s">
        <v>121</v>
      </c>
    </row>
    <row r="51" spans="3:11" s="36" customFormat="1" ht="21.75" customHeight="1" x14ac:dyDescent="0.3">
      <c r="C51" s="60" t="s">
        <v>105</v>
      </c>
      <c r="D51" s="60" t="s">
        <v>230</v>
      </c>
      <c r="E51" s="60" t="s">
        <v>231</v>
      </c>
      <c r="F51" s="60" t="s">
        <v>232</v>
      </c>
      <c r="G51" s="61">
        <v>8280</v>
      </c>
      <c r="H51" s="60" t="s">
        <v>233</v>
      </c>
      <c r="I51" s="62" t="s">
        <v>126</v>
      </c>
      <c r="J51" s="63">
        <v>69.2</v>
      </c>
      <c r="K51" s="61" t="s">
        <v>111</v>
      </c>
    </row>
    <row r="52" spans="3:11" s="36" customFormat="1" ht="21.75" customHeight="1" x14ac:dyDescent="0.3">
      <c r="C52" s="60" t="s">
        <v>105</v>
      </c>
      <c r="D52" s="60" t="s">
        <v>234</v>
      </c>
      <c r="E52" s="60" t="s">
        <v>235</v>
      </c>
      <c r="F52" s="60" t="s">
        <v>236</v>
      </c>
      <c r="G52" s="61">
        <v>8280</v>
      </c>
      <c r="H52" s="60" t="s">
        <v>233</v>
      </c>
      <c r="I52" s="62" t="s">
        <v>110</v>
      </c>
      <c r="J52" s="63">
        <v>87.3</v>
      </c>
      <c r="K52" s="61" t="s">
        <v>111</v>
      </c>
    </row>
    <row r="53" spans="3:11" s="36" customFormat="1" ht="21.75" customHeight="1" x14ac:dyDescent="0.3">
      <c r="C53" s="60" t="s">
        <v>105</v>
      </c>
      <c r="D53" s="60" t="s">
        <v>237</v>
      </c>
      <c r="E53" s="60" t="s">
        <v>238</v>
      </c>
      <c r="F53" s="60" t="s">
        <v>239</v>
      </c>
      <c r="G53" s="61">
        <v>8400</v>
      </c>
      <c r="H53" s="60" t="s">
        <v>179</v>
      </c>
      <c r="I53" s="62" t="s">
        <v>110</v>
      </c>
      <c r="J53" s="63">
        <v>105.4</v>
      </c>
      <c r="K53" s="61" t="s">
        <v>111</v>
      </c>
    </row>
    <row r="54" spans="3:11" s="36" customFormat="1" ht="21.75" customHeight="1" x14ac:dyDescent="0.3">
      <c r="C54" s="60" t="s">
        <v>105</v>
      </c>
      <c r="D54" s="60" t="s">
        <v>240</v>
      </c>
      <c r="E54" s="60" t="s">
        <v>128</v>
      </c>
      <c r="F54" s="60" t="s">
        <v>241</v>
      </c>
      <c r="G54" s="61">
        <v>8000</v>
      </c>
      <c r="H54" s="60" t="s">
        <v>73</v>
      </c>
      <c r="I54" s="62" t="s">
        <v>115</v>
      </c>
      <c r="J54" s="63">
        <v>123.5</v>
      </c>
      <c r="K54" s="61" t="s">
        <v>121</v>
      </c>
    </row>
    <row r="55" spans="3:11" s="36" customFormat="1" ht="21.75" customHeight="1" x14ac:dyDescent="0.3">
      <c r="C55" s="60" t="s">
        <v>105</v>
      </c>
      <c r="D55" s="60" t="s">
        <v>242</v>
      </c>
      <c r="E55" s="60" t="s">
        <v>243</v>
      </c>
      <c r="F55" s="60" t="s">
        <v>244</v>
      </c>
      <c r="G55" s="61">
        <v>8575</v>
      </c>
      <c r="H55" s="60" t="s">
        <v>245</v>
      </c>
      <c r="I55" s="62" t="s">
        <v>120</v>
      </c>
      <c r="J55" s="63">
        <v>177.8</v>
      </c>
      <c r="K55" s="61" t="s">
        <v>111</v>
      </c>
    </row>
    <row r="56" spans="3:11" s="36" customFormat="1" ht="21.75" customHeight="1" x14ac:dyDescent="0.3">
      <c r="C56" s="60" t="s">
        <v>105</v>
      </c>
      <c r="D56" s="60" t="s">
        <v>246</v>
      </c>
      <c r="E56" s="60" t="s">
        <v>145</v>
      </c>
      <c r="F56" s="60" t="s">
        <v>247</v>
      </c>
      <c r="G56" s="61">
        <v>8266</v>
      </c>
      <c r="H56" s="60" t="s">
        <v>222</v>
      </c>
      <c r="I56" s="62" t="s">
        <v>120</v>
      </c>
      <c r="J56" s="63">
        <v>195.9</v>
      </c>
      <c r="K56" s="61" t="s">
        <v>111</v>
      </c>
    </row>
    <row r="57" spans="3:11" s="36" customFormat="1" ht="21.75" customHeight="1" x14ac:dyDescent="0.3">
      <c r="C57" s="60" t="s">
        <v>105</v>
      </c>
      <c r="D57" s="60" t="s">
        <v>248</v>
      </c>
      <c r="E57" s="60" t="s">
        <v>249</v>
      </c>
      <c r="F57" s="60" t="s">
        <v>250</v>
      </c>
      <c r="G57" s="61">
        <v>8570</v>
      </c>
      <c r="H57" s="60" t="s">
        <v>251</v>
      </c>
      <c r="I57" s="62" t="s">
        <v>126</v>
      </c>
      <c r="J57" s="63">
        <v>214</v>
      </c>
      <c r="K57" s="61" t="s">
        <v>111</v>
      </c>
    </row>
    <row r="58" spans="3:11" s="36" customFormat="1" ht="21.75" customHeight="1" x14ac:dyDescent="0.3">
      <c r="C58" s="60" t="s">
        <v>105</v>
      </c>
      <c r="D58" s="60" t="s">
        <v>252</v>
      </c>
      <c r="E58" s="60" t="s">
        <v>123</v>
      </c>
      <c r="F58" s="60" t="s">
        <v>253</v>
      </c>
      <c r="G58" s="61">
        <v>8561</v>
      </c>
      <c r="H58" s="60" t="s">
        <v>130</v>
      </c>
      <c r="I58" s="62" t="s">
        <v>120</v>
      </c>
      <c r="J58" s="63">
        <v>232.1</v>
      </c>
      <c r="K58" s="61" t="s">
        <v>121</v>
      </c>
    </row>
    <row r="59" spans="3:11" s="36" customFormat="1" ht="21.75" customHeight="1" x14ac:dyDescent="0.3">
      <c r="C59" s="60" t="s">
        <v>105</v>
      </c>
      <c r="D59" s="60" t="s">
        <v>254</v>
      </c>
      <c r="E59" s="60" t="s">
        <v>123</v>
      </c>
      <c r="F59" s="60" t="s">
        <v>255</v>
      </c>
      <c r="G59" s="61">
        <v>8500</v>
      </c>
      <c r="H59" s="60" t="s">
        <v>134</v>
      </c>
      <c r="I59" s="62" t="s">
        <v>126</v>
      </c>
      <c r="J59" s="63">
        <v>195.9</v>
      </c>
      <c r="K59" s="61" t="s">
        <v>111</v>
      </c>
    </row>
    <row r="60" spans="3:11" s="36" customFormat="1" ht="21.75" customHeight="1" x14ac:dyDescent="0.3">
      <c r="C60" s="60" t="s">
        <v>105</v>
      </c>
      <c r="D60" s="60" t="s">
        <v>256</v>
      </c>
      <c r="E60" s="60" t="s">
        <v>123</v>
      </c>
      <c r="F60" s="60" t="s">
        <v>257</v>
      </c>
      <c r="G60" s="61">
        <v>8500</v>
      </c>
      <c r="H60" s="60" t="s">
        <v>134</v>
      </c>
      <c r="I60" s="62" t="s">
        <v>120</v>
      </c>
      <c r="J60" s="63">
        <v>51.1</v>
      </c>
      <c r="K60" s="61" t="s">
        <v>111</v>
      </c>
    </row>
    <row r="61" spans="3:11" s="36" customFormat="1" ht="21.75" customHeight="1" x14ac:dyDescent="0.3">
      <c r="C61" s="60" t="s">
        <v>105</v>
      </c>
      <c r="D61" s="60" t="s">
        <v>258</v>
      </c>
      <c r="E61" s="60" t="s">
        <v>259</v>
      </c>
      <c r="F61" s="60" t="s">
        <v>260</v>
      </c>
      <c r="G61" s="61">
        <v>8000</v>
      </c>
      <c r="H61" s="60" t="s">
        <v>73</v>
      </c>
      <c r="I61" s="62" t="s">
        <v>120</v>
      </c>
      <c r="J61" s="63">
        <v>69.2</v>
      </c>
      <c r="K61" s="61" t="s">
        <v>111</v>
      </c>
    </row>
    <row r="62" spans="3:11" s="36" customFormat="1" ht="21.75" customHeight="1" x14ac:dyDescent="0.3">
      <c r="C62" s="60" t="s">
        <v>135</v>
      </c>
      <c r="D62" s="60" t="s">
        <v>258</v>
      </c>
      <c r="E62" s="60" t="s">
        <v>145</v>
      </c>
      <c r="F62" s="60" t="s">
        <v>261</v>
      </c>
      <c r="G62" s="61">
        <v>8000</v>
      </c>
      <c r="H62" s="60" t="s">
        <v>73</v>
      </c>
      <c r="I62" s="62" t="s">
        <v>110</v>
      </c>
      <c r="J62" s="63">
        <v>87.3</v>
      </c>
      <c r="K62" s="61" t="s">
        <v>111</v>
      </c>
    </row>
    <row r="63" spans="3:11" s="36" customFormat="1" ht="21.75" customHeight="1" x14ac:dyDescent="0.3">
      <c r="C63" s="60" t="s">
        <v>105</v>
      </c>
      <c r="D63" s="60" t="s">
        <v>262</v>
      </c>
      <c r="E63" s="60" t="s">
        <v>263</v>
      </c>
      <c r="F63" s="60" t="s">
        <v>264</v>
      </c>
      <c r="G63" s="61">
        <v>8280</v>
      </c>
      <c r="H63" s="60" t="s">
        <v>233</v>
      </c>
      <c r="I63" s="62" t="s">
        <v>115</v>
      </c>
      <c r="J63" s="63">
        <v>105.4</v>
      </c>
      <c r="K63" s="61" t="s">
        <v>111</v>
      </c>
    </row>
    <row r="64" spans="3:11" s="36" customFormat="1" ht="21.75" customHeight="1" x14ac:dyDescent="0.3">
      <c r="C64" s="60" t="s">
        <v>105</v>
      </c>
      <c r="D64" s="60" t="s">
        <v>265</v>
      </c>
      <c r="E64" s="60" t="s">
        <v>266</v>
      </c>
      <c r="F64" s="60" t="s">
        <v>267</v>
      </c>
      <c r="G64" s="61">
        <v>8266</v>
      </c>
      <c r="H64" s="60" t="s">
        <v>222</v>
      </c>
      <c r="I64" s="62" t="s">
        <v>115</v>
      </c>
      <c r="J64" s="63">
        <v>51.1</v>
      </c>
      <c r="K64" s="61" t="s">
        <v>121</v>
      </c>
    </row>
    <row r="65" spans="3:11" s="36" customFormat="1" ht="21.75" customHeight="1" x14ac:dyDescent="0.3">
      <c r="C65" s="60" t="s">
        <v>105</v>
      </c>
      <c r="D65" s="60" t="s">
        <v>268</v>
      </c>
      <c r="E65" s="60" t="s">
        <v>269</v>
      </c>
      <c r="F65" s="60" t="s">
        <v>270</v>
      </c>
      <c r="G65" s="61">
        <v>8590</v>
      </c>
      <c r="H65" s="60" t="s">
        <v>153</v>
      </c>
      <c r="I65" s="62" t="s">
        <v>115</v>
      </c>
      <c r="J65" s="63">
        <v>105.4</v>
      </c>
      <c r="K65" s="61" t="s">
        <v>111</v>
      </c>
    </row>
    <row r="66" spans="3:11" s="36" customFormat="1" ht="21.75" customHeight="1" x14ac:dyDescent="0.3">
      <c r="C66" s="60" t="s">
        <v>105</v>
      </c>
      <c r="D66" s="60" t="s">
        <v>271</v>
      </c>
      <c r="E66" s="60" t="s">
        <v>82</v>
      </c>
      <c r="F66" s="60" t="s">
        <v>272</v>
      </c>
      <c r="G66" s="61">
        <v>8000</v>
      </c>
      <c r="H66" s="60" t="s">
        <v>73</v>
      </c>
      <c r="I66" s="62" t="s">
        <v>110</v>
      </c>
      <c r="J66" s="63">
        <v>159.69999999999999</v>
      </c>
      <c r="K66" s="61" t="s">
        <v>121</v>
      </c>
    </row>
    <row r="67" spans="3:11" s="36" customFormat="1" ht="21.75" customHeight="1" x14ac:dyDescent="0.3">
      <c r="C67" s="60" t="s">
        <v>105</v>
      </c>
      <c r="D67" s="60" t="s">
        <v>273</v>
      </c>
      <c r="E67" s="60" t="s">
        <v>274</v>
      </c>
      <c r="F67" s="60" t="s">
        <v>275</v>
      </c>
      <c r="G67" s="61">
        <v>8280</v>
      </c>
      <c r="H67" s="60" t="s">
        <v>233</v>
      </c>
      <c r="I67" s="62" t="s">
        <v>126</v>
      </c>
      <c r="J67" s="63">
        <v>141.6</v>
      </c>
      <c r="K67" s="61" t="s">
        <v>111</v>
      </c>
    </row>
    <row r="68" spans="3:11" s="36" customFormat="1" ht="21.75" customHeight="1" x14ac:dyDescent="0.3">
      <c r="C68" s="60" t="s">
        <v>105</v>
      </c>
      <c r="D68" s="60" t="s">
        <v>276</v>
      </c>
      <c r="E68" s="60" t="s">
        <v>277</v>
      </c>
      <c r="F68" s="60" t="s">
        <v>278</v>
      </c>
      <c r="G68" s="61">
        <v>8280</v>
      </c>
      <c r="H68" s="60" t="s">
        <v>233</v>
      </c>
      <c r="I68" s="62" t="s">
        <v>110</v>
      </c>
      <c r="J68" s="63">
        <v>159.69999999999999</v>
      </c>
      <c r="K68" s="61" t="s">
        <v>121</v>
      </c>
    </row>
    <row r="69" spans="3:11" s="36" customFormat="1" ht="21.75" customHeight="1" x14ac:dyDescent="0.3">
      <c r="C69" s="60" t="s">
        <v>105</v>
      </c>
      <c r="D69" s="60" t="s">
        <v>279</v>
      </c>
      <c r="E69" s="60" t="s">
        <v>280</v>
      </c>
      <c r="F69" s="60" t="s">
        <v>281</v>
      </c>
      <c r="G69" s="61">
        <v>8280</v>
      </c>
      <c r="H69" s="60" t="s">
        <v>233</v>
      </c>
      <c r="I69" s="62" t="s">
        <v>110</v>
      </c>
      <c r="J69" s="63">
        <v>177.8</v>
      </c>
      <c r="K69" s="61" t="s">
        <v>111</v>
      </c>
    </row>
    <row r="70" spans="3:11" s="36" customFormat="1" ht="21.75" customHeight="1" x14ac:dyDescent="0.3">
      <c r="C70" s="60" t="s">
        <v>105</v>
      </c>
      <c r="D70" s="60" t="s">
        <v>282</v>
      </c>
      <c r="E70" s="60" t="s">
        <v>274</v>
      </c>
      <c r="F70" s="60" t="s">
        <v>283</v>
      </c>
      <c r="G70" s="61">
        <v>8000</v>
      </c>
      <c r="H70" s="60" t="s">
        <v>73</v>
      </c>
      <c r="I70" s="62" t="s">
        <v>126</v>
      </c>
      <c r="J70" s="63">
        <v>195.9</v>
      </c>
      <c r="K70" s="61" t="s">
        <v>121</v>
      </c>
    </row>
    <row r="71" spans="3:11" s="36" customFormat="1" ht="21.75" customHeight="1" x14ac:dyDescent="0.3">
      <c r="C71" s="60" t="s">
        <v>135</v>
      </c>
      <c r="D71" s="60" t="s">
        <v>284</v>
      </c>
      <c r="E71" s="60" t="s">
        <v>285</v>
      </c>
      <c r="F71" s="60" t="s">
        <v>286</v>
      </c>
      <c r="G71" s="61">
        <v>8000</v>
      </c>
      <c r="H71" s="60" t="s">
        <v>73</v>
      </c>
      <c r="I71" s="62" t="s">
        <v>120</v>
      </c>
      <c r="J71" s="63">
        <v>51.1</v>
      </c>
      <c r="K71" s="61" t="s">
        <v>111</v>
      </c>
    </row>
    <row r="72" spans="3:11" s="36" customFormat="1" ht="21.75" customHeight="1" x14ac:dyDescent="0.3">
      <c r="C72" s="60" t="s">
        <v>135</v>
      </c>
      <c r="D72" s="60" t="s">
        <v>284</v>
      </c>
      <c r="E72" s="60" t="s">
        <v>287</v>
      </c>
      <c r="F72" s="60" t="s">
        <v>288</v>
      </c>
      <c r="G72" s="61">
        <v>8000</v>
      </c>
      <c r="H72" s="60" t="s">
        <v>73</v>
      </c>
      <c r="I72" s="62" t="s">
        <v>120</v>
      </c>
      <c r="J72" s="63">
        <v>69.2</v>
      </c>
      <c r="K72" s="61" t="s">
        <v>111</v>
      </c>
    </row>
    <row r="73" spans="3:11" s="36" customFormat="1" ht="21.75" customHeight="1" x14ac:dyDescent="0.3">
      <c r="C73" s="60" t="s">
        <v>105</v>
      </c>
      <c r="D73" s="60" t="s">
        <v>289</v>
      </c>
      <c r="E73" s="60" t="s">
        <v>290</v>
      </c>
      <c r="F73" s="60" t="s">
        <v>291</v>
      </c>
      <c r="G73" s="61">
        <v>8500</v>
      </c>
      <c r="H73" s="60" t="s">
        <v>134</v>
      </c>
      <c r="I73" s="62" t="s">
        <v>120</v>
      </c>
      <c r="J73" s="63">
        <v>87.3</v>
      </c>
      <c r="K73" s="61" t="s">
        <v>111</v>
      </c>
    </row>
    <row r="74" spans="3:11" s="36" customFormat="1" ht="21.75" customHeight="1" x14ac:dyDescent="0.3">
      <c r="C74" s="60" t="s">
        <v>105</v>
      </c>
      <c r="D74" s="60" t="s">
        <v>289</v>
      </c>
      <c r="E74" s="60" t="s">
        <v>292</v>
      </c>
      <c r="F74" s="60" t="s">
        <v>293</v>
      </c>
      <c r="G74" s="61">
        <v>8000</v>
      </c>
      <c r="H74" s="60" t="s">
        <v>73</v>
      </c>
      <c r="I74" s="62" t="s">
        <v>115</v>
      </c>
      <c r="J74" s="63">
        <v>105.4</v>
      </c>
      <c r="K74" s="61" t="s">
        <v>121</v>
      </c>
    </row>
    <row r="75" spans="3:11" s="36" customFormat="1" ht="21.75" customHeight="1" x14ac:dyDescent="0.3">
      <c r="C75" s="60" t="s">
        <v>105</v>
      </c>
      <c r="D75" s="60" t="s">
        <v>294</v>
      </c>
      <c r="E75" s="60" t="s">
        <v>295</v>
      </c>
      <c r="F75" s="60" t="s">
        <v>296</v>
      </c>
      <c r="G75" s="61">
        <v>8590</v>
      </c>
      <c r="H75" s="60" t="s">
        <v>153</v>
      </c>
      <c r="I75" s="62" t="s">
        <v>115</v>
      </c>
      <c r="J75" s="63">
        <v>123.5</v>
      </c>
      <c r="K75" s="61" t="s">
        <v>111</v>
      </c>
    </row>
    <row r="76" spans="3:11" s="36" customFormat="1" ht="21.75" customHeight="1" x14ac:dyDescent="0.3">
      <c r="C76" s="60" t="s">
        <v>105</v>
      </c>
      <c r="D76" s="60" t="s">
        <v>297</v>
      </c>
      <c r="E76" s="60" t="s">
        <v>298</v>
      </c>
      <c r="F76" s="60" t="s">
        <v>299</v>
      </c>
      <c r="G76" s="61">
        <v>8570</v>
      </c>
      <c r="H76" s="60" t="s">
        <v>251</v>
      </c>
      <c r="I76" s="62" t="s">
        <v>115</v>
      </c>
      <c r="J76" s="63">
        <v>177.8</v>
      </c>
      <c r="K76" s="61" t="s">
        <v>121</v>
      </c>
    </row>
    <row r="77" spans="3:11" s="36" customFormat="1" ht="21.75" customHeight="1" x14ac:dyDescent="0.3">
      <c r="C77" s="60" t="s">
        <v>105</v>
      </c>
      <c r="D77" s="60" t="s">
        <v>300</v>
      </c>
      <c r="E77" s="60" t="s">
        <v>277</v>
      </c>
      <c r="F77" s="60" t="s">
        <v>301</v>
      </c>
      <c r="G77" s="61">
        <v>8580</v>
      </c>
      <c r="H77" s="60" t="s">
        <v>109</v>
      </c>
      <c r="I77" s="62" t="s">
        <v>110</v>
      </c>
      <c r="J77" s="63">
        <v>195.9</v>
      </c>
      <c r="K77" s="61" t="s">
        <v>111</v>
      </c>
    </row>
    <row r="78" spans="3:11" s="36" customFormat="1" ht="21.75" customHeight="1" x14ac:dyDescent="0.3">
      <c r="C78" s="60" t="s">
        <v>105</v>
      </c>
      <c r="D78" s="60" t="s">
        <v>302</v>
      </c>
      <c r="E78" s="60" t="s">
        <v>303</v>
      </c>
      <c r="F78" s="60" t="s">
        <v>304</v>
      </c>
      <c r="G78" s="61">
        <v>8603</v>
      </c>
      <c r="H78" s="60" t="s">
        <v>119</v>
      </c>
      <c r="I78" s="62" t="s">
        <v>126</v>
      </c>
      <c r="J78" s="63">
        <v>214</v>
      </c>
      <c r="K78" s="61" t="s">
        <v>121</v>
      </c>
    </row>
    <row r="79" spans="3:11" s="36" customFormat="1" ht="21.75" customHeight="1" x14ac:dyDescent="0.3">
      <c r="C79" s="60" t="s">
        <v>105</v>
      </c>
      <c r="D79" s="60" t="s">
        <v>305</v>
      </c>
      <c r="E79" s="60" t="s">
        <v>303</v>
      </c>
      <c r="F79" s="60" t="s">
        <v>306</v>
      </c>
      <c r="G79" s="61">
        <v>8310</v>
      </c>
      <c r="H79" s="60" t="s">
        <v>138</v>
      </c>
      <c r="I79" s="62" t="s">
        <v>126</v>
      </c>
      <c r="J79" s="63">
        <v>232.1</v>
      </c>
      <c r="K79" s="61" t="s">
        <v>111</v>
      </c>
    </row>
    <row r="80" spans="3:11" s="36" customFormat="1" ht="21.75" customHeight="1" x14ac:dyDescent="0.3">
      <c r="C80" s="60" t="s">
        <v>105</v>
      </c>
      <c r="D80" s="60" t="s">
        <v>307</v>
      </c>
      <c r="E80" s="60" t="s">
        <v>308</v>
      </c>
      <c r="F80" s="60" t="s">
        <v>309</v>
      </c>
      <c r="G80" s="61">
        <v>8400</v>
      </c>
      <c r="H80" s="60" t="s">
        <v>179</v>
      </c>
      <c r="I80" s="62" t="s">
        <v>126</v>
      </c>
      <c r="J80" s="63">
        <v>195.9</v>
      </c>
      <c r="K80" s="61" t="s">
        <v>111</v>
      </c>
    </row>
    <row r="81" spans="3:11" s="36" customFormat="1" ht="21.75" customHeight="1" x14ac:dyDescent="0.3">
      <c r="C81" s="60" t="s">
        <v>135</v>
      </c>
      <c r="D81" s="60" t="s">
        <v>310</v>
      </c>
      <c r="E81" s="60" t="s">
        <v>290</v>
      </c>
      <c r="F81" s="60" t="s">
        <v>311</v>
      </c>
      <c r="G81" s="61">
        <v>8000</v>
      </c>
      <c r="H81" s="60" t="s">
        <v>73</v>
      </c>
      <c r="I81" s="62" t="s">
        <v>120</v>
      </c>
      <c r="J81" s="63">
        <v>51.1</v>
      </c>
      <c r="K81" s="61" t="s">
        <v>111</v>
      </c>
    </row>
    <row r="82" spans="3:11" s="36" customFormat="1" ht="21.75" customHeight="1" x14ac:dyDescent="0.3">
      <c r="C82" s="60" t="s">
        <v>105</v>
      </c>
      <c r="D82" s="60" t="s">
        <v>312</v>
      </c>
      <c r="E82" s="60" t="s">
        <v>123</v>
      </c>
      <c r="F82" s="60" t="s">
        <v>313</v>
      </c>
      <c r="G82" s="61">
        <v>8500</v>
      </c>
      <c r="H82" s="60" t="s">
        <v>134</v>
      </c>
      <c r="I82" s="62" t="s">
        <v>120</v>
      </c>
      <c r="J82" s="63">
        <v>69.2</v>
      </c>
      <c r="K82" s="61" t="s">
        <v>121</v>
      </c>
    </row>
    <row r="83" spans="3:11" s="36" customFormat="1" ht="21.75" customHeight="1" x14ac:dyDescent="0.3">
      <c r="C83" s="60" t="s">
        <v>105</v>
      </c>
      <c r="D83" s="60" t="s">
        <v>314</v>
      </c>
      <c r="E83" s="60" t="s">
        <v>82</v>
      </c>
      <c r="F83" s="60" t="s">
        <v>315</v>
      </c>
      <c r="G83" s="61">
        <v>8280</v>
      </c>
      <c r="H83" s="60" t="s">
        <v>233</v>
      </c>
      <c r="I83" s="62" t="s">
        <v>126</v>
      </c>
      <c r="J83" s="63">
        <v>87.3</v>
      </c>
      <c r="K83" s="61" t="s">
        <v>111</v>
      </c>
    </row>
    <row r="84" spans="3:11" s="36" customFormat="1" ht="21.75" customHeight="1" x14ac:dyDescent="0.3">
      <c r="C84" s="60" t="s">
        <v>105</v>
      </c>
      <c r="D84" s="60" t="s">
        <v>316</v>
      </c>
      <c r="E84" s="60" t="s">
        <v>123</v>
      </c>
      <c r="F84" s="60" t="s">
        <v>317</v>
      </c>
      <c r="G84" s="61">
        <v>8272</v>
      </c>
      <c r="H84" s="60" t="s">
        <v>318</v>
      </c>
      <c r="I84" s="62" t="s">
        <v>120</v>
      </c>
      <c r="J84" s="63">
        <v>105.4</v>
      </c>
      <c r="K84" s="61" t="s">
        <v>121</v>
      </c>
    </row>
    <row r="85" spans="3:11" s="36" customFormat="1" ht="21.75" customHeight="1" x14ac:dyDescent="0.3">
      <c r="C85" s="60" t="s">
        <v>135</v>
      </c>
      <c r="D85" s="60" t="s">
        <v>319</v>
      </c>
      <c r="E85" s="60" t="s">
        <v>320</v>
      </c>
      <c r="F85" s="60" t="s">
        <v>321</v>
      </c>
      <c r="G85" s="61">
        <v>8413</v>
      </c>
      <c r="H85" s="60" t="s">
        <v>125</v>
      </c>
      <c r="I85" s="62" t="s">
        <v>126</v>
      </c>
      <c r="J85" s="63">
        <v>51.1</v>
      </c>
      <c r="K85" s="61" t="s">
        <v>111</v>
      </c>
    </row>
    <row r="86" spans="3:11" s="36" customFormat="1" ht="21.75" customHeight="1" x14ac:dyDescent="0.3">
      <c r="C86" s="60" t="s">
        <v>135</v>
      </c>
      <c r="D86" s="60" t="s">
        <v>322</v>
      </c>
      <c r="E86" s="60" t="s">
        <v>287</v>
      </c>
      <c r="F86" s="60" t="s">
        <v>323</v>
      </c>
      <c r="G86" s="61">
        <v>8580</v>
      </c>
      <c r="H86" s="60" t="s">
        <v>109</v>
      </c>
      <c r="I86" s="62" t="s">
        <v>126</v>
      </c>
      <c r="J86" s="63">
        <v>105.4</v>
      </c>
      <c r="K86" s="61" t="s">
        <v>121</v>
      </c>
    </row>
    <row r="87" spans="3:11" s="36" customFormat="1" ht="21.75" customHeight="1" x14ac:dyDescent="0.3">
      <c r="C87" s="60" t="s">
        <v>105</v>
      </c>
      <c r="D87" s="60" t="s">
        <v>324</v>
      </c>
      <c r="E87" s="60" t="s">
        <v>325</v>
      </c>
      <c r="F87" s="60" t="s">
        <v>326</v>
      </c>
      <c r="G87" s="61">
        <v>8280</v>
      </c>
      <c r="H87" s="60" t="s">
        <v>233</v>
      </c>
      <c r="I87" s="62" t="s">
        <v>115</v>
      </c>
      <c r="J87" s="63">
        <v>159.69999999999999</v>
      </c>
      <c r="K87" s="61" t="s">
        <v>111</v>
      </c>
    </row>
    <row r="88" spans="3:11" s="36" customFormat="1" ht="21.75" customHeight="1" x14ac:dyDescent="0.3">
      <c r="C88" s="60" t="s">
        <v>135</v>
      </c>
      <c r="D88" s="60" t="s">
        <v>327</v>
      </c>
      <c r="E88" s="60" t="s">
        <v>328</v>
      </c>
      <c r="F88" s="60" t="s">
        <v>329</v>
      </c>
      <c r="G88" s="61">
        <v>8280</v>
      </c>
      <c r="H88" s="60" t="s">
        <v>233</v>
      </c>
      <c r="I88" s="62" t="s">
        <v>110</v>
      </c>
      <c r="J88" s="63">
        <v>141.6</v>
      </c>
      <c r="K88" s="61" t="s">
        <v>111</v>
      </c>
    </row>
    <row r="89" spans="3:11" s="36" customFormat="1" ht="21.75" customHeight="1" x14ac:dyDescent="0.3">
      <c r="C89" s="60" t="s">
        <v>105</v>
      </c>
      <c r="D89" s="60" t="s">
        <v>330</v>
      </c>
      <c r="E89" s="60" t="s">
        <v>331</v>
      </c>
      <c r="F89" s="60" t="s">
        <v>332</v>
      </c>
      <c r="G89" s="61">
        <v>8000</v>
      </c>
      <c r="H89" s="60" t="s">
        <v>73</v>
      </c>
      <c r="I89" s="62" t="s">
        <v>126</v>
      </c>
      <c r="J89" s="63">
        <v>159.69999999999999</v>
      </c>
      <c r="K89" s="61" t="s">
        <v>111</v>
      </c>
    </row>
    <row r="90" spans="3:11" s="36" customFormat="1" ht="21.75" customHeight="1" x14ac:dyDescent="0.3">
      <c r="C90" s="60" t="s">
        <v>105</v>
      </c>
      <c r="D90" s="60" t="s">
        <v>333</v>
      </c>
      <c r="E90" s="60" t="s">
        <v>123</v>
      </c>
      <c r="F90" s="60" t="s">
        <v>334</v>
      </c>
      <c r="G90" s="61">
        <v>8583</v>
      </c>
      <c r="H90" s="60" t="s">
        <v>147</v>
      </c>
      <c r="I90" s="62" t="s">
        <v>126</v>
      </c>
      <c r="J90" s="63">
        <v>177.8</v>
      </c>
      <c r="K90" s="61" t="s">
        <v>121</v>
      </c>
    </row>
    <row r="91" spans="3:11" s="36" customFormat="1" ht="21.75" customHeight="1" x14ac:dyDescent="0.3">
      <c r="C91" s="60" t="s">
        <v>105</v>
      </c>
      <c r="D91" s="60" t="s">
        <v>335</v>
      </c>
      <c r="E91" s="60" t="s">
        <v>328</v>
      </c>
      <c r="F91" s="60" t="s">
        <v>336</v>
      </c>
      <c r="G91" s="61">
        <v>8000</v>
      </c>
      <c r="H91" s="60" t="s">
        <v>73</v>
      </c>
      <c r="I91" s="62" t="s">
        <v>110</v>
      </c>
      <c r="J91" s="63">
        <v>195.9</v>
      </c>
      <c r="K91" s="61" t="s">
        <v>111</v>
      </c>
    </row>
    <row r="92" spans="3:11" s="36" customFormat="1" ht="21.75" customHeight="1" x14ac:dyDescent="0.3">
      <c r="C92" s="60" t="s">
        <v>135</v>
      </c>
      <c r="D92" s="60" t="s">
        <v>337</v>
      </c>
      <c r="E92" s="60" t="s">
        <v>303</v>
      </c>
      <c r="F92" s="60" t="s">
        <v>338</v>
      </c>
      <c r="G92" s="61">
        <v>8580</v>
      </c>
      <c r="H92" s="60" t="s">
        <v>109</v>
      </c>
      <c r="I92" s="62" t="s">
        <v>110</v>
      </c>
      <c r="J92" s="63">
        <v>51.1</v>
      </c>
      <c r="K92" s="61" t="s">
        <v>111</v>
      </c>
    </row>
    <row r="93" spans="3:11" s="36" customFormat="1" ht="21.75" customHeight="1" x14ac:dyDescent="0.3">
      <c r="C93" s="60" t="s">
        <v>135</v>
      </c>
      <c r="D93" s="60" t="s">
        <v>339</v>
      </c>
      <c r="E93" s="60" t="s">
        <v>214</v>
      </c>
      <c r="F93" s="60" t="s">
        <v>340</v>
      </c>
      <c r="G93" s="61">
        <v>8280</v>
      </c>
      <c r="H93" s="60" t="s">
        <v>233</v>
      </c>
      <c r="I93" s="62" t="s">
        <v>110</v>
      </c>
      <c r="J93" s="63">
        <v>69.2</v>
      </c>
      <c r="K93" s="61" t="s">
        <v>111</v>
      </c>
    </row>
    <row r="94" spans="3:11" s="36" customFormat="1" ht="21.75" customHeight="1" x14ac:dyDescent="0.3">
      <c r="C94" s="60" t="s">
        <v>135</v>
      </c>
      <c r="D94" s="60" t="s">
        <v>341</v>
      </c>
      <c r="E94" s="60" t="s">
        <v>342</v>
      </c>
      <c r="F94" s="60" t="s">
        <v>343</v>
      </c>
      <c r="G94" s="61">
        <v>8912</v>
      </c>
      <c r="H94" s="60" t="s">
        <v>169</v>
      </c>
      <c r="I94" s="62" t="s">
        <v>115</v>
      </c>
      <c r="J94" s="63">
        <v>87.3</v>
      </c>
      <c r="K94" s="61" t="s">
        <v>111</v>
      </c>
    </row>
    <row r="95" spans="3:11" s="36" customFormat="1" ht="21.75" customHeight="1" x14ac:dyDescent="0.3">
      <c r="C95" s="60" t="s">
        <v>105</v>
      </c>
      <c r="D95" s="60" t="s">
        <v>341</v>
      </c>
      <c r="E95" s="60" t="s">
        <v>82</v>
      </c>
      <c r="F95" s="60" t="s">
        <v>344</v>
      </c>
      <c r="G95" s="61">
        <v>8583</v>
      </c>
      <c r="H95" s="60" t="s">
        <v>147</v>
      </c>
      <c r="I95" s="62" t="s">
        <v>115</v>
      </c>
      <c r="J95" s="63">
        <v>105.4</v>
      </c>
      <c r="K95" s="61" t="s">
        <v>111</v>
      </c>
    </row>
    <row r="96" spans="3:11" s="36" customFormat="1" ht="21.75" customHeight="1" x14ac:dyDescent="0.3">
      <c r="C96" s="60" t="s">
        <v>105</v>
      </c>
      <c r="D96" s="60" t="s">
        <v>341</v>
      </c>
      <c r="E96" s="60" t="s">
        <v>345</v>
      </c>
      <c r="F96" s="60" t="s">
        <v>346</v>
      </c>
      <c r="G96" s="61">
        <v>8580</v>
      </c>
      <c r="H96" s="60" t="s">
        <v>109</v>
      </c>
      <c r="I96" s="62" t="s">
        <v>115</v>
      </c>
      <c r="J96" s="63">
        <v>123.5</v>
      </c>
      <c r="K96" s="61" t="s">
        <v>111</v>
      </c>
    </row>
    <row r="97" spans="3:11" s="36" customFormat="1" ht="21.75" customHeight="1" x14ac:dyDescent="0.3">
      <c r="C97" s="60" t="s">
        <v>105</v>
      </c>
      <c r="D97" s="60" t="s">
        <v>347</v>
      </c>
      <c r="E97" s="60" t="s">
        <v>303</v>
      </c>
      <c r="F97" s="60" t="s">
        <v>348</v>
      </c>
      <c r="G97" s="61">
        <v>8580</v>
      </c>
      <c r="H97" s="60" t="s">
        <v>109</v>
      </c>
      <c r="I97" s="62" t="s">
        <v>126</v>
      </c>
      <c r="J97" s="63">
        <v>177.8</v>
      </c>
      <c r="K97" s="61" t="s">
        <v>111</v>
      </c>
    </row>
    <row r="98" spans="3:11" s="36" customFormat="1" ht="21.75" customHeight="1" x14ac:dyDescent="0.3">
      <c r="C98" s="60" t="s">
        <v>105</v>
      </c>
      <c r="D98" s="60" t="s">
        <v>349</v>
      </c>
      <c r="E98" s="60" t="s">
        <v>145</v>
      </c>
      <c r="F98" s="60" t="s">
        <v>350</v>
      </c>
      <c r="G98" s="61">
        <v>8580</v>
      </c>
      <c r="H98" s="60" t="s">
        <v>109</v>
      </c>
      <c r="I98" s="62" t="s">
        <v>126</v>
      </c>
      <c r="J98" s="63">
        <v>195.9</v>
      </c>
      <c r="K98" s="61" t="s">
        <v>111</v>
      </c>
    </row>
    <row r="99" spans="3:11" s="36" customFormat="1" ht="21.75" customHeight="1" x14ac:dyDescent="0.3">
      <c r="C99" s="60" t="s">
        <v>105</v>
      </c>
      <c r="D99" s="60" t="s">
        <v>351</v>
      </c>
      <c r="E99" s="60" t="s">
        <v>303</v>
      </c>
      <c r="F99" s="60" t="s">
        <v>352</v>
      </c>
      <c r="G99" s="61">
        <v>8913</v>
      </c>
      <c r="H99" s="60" t="s">
        <v>353</v>
      </c>
      <c r="I99" s="62" t="s">
        <v>126</v>
      </c>
      <c r="J99" s="63">
        <v>214</v>
      </c>
      <c r="K99" s="61" t="s">
        <v>111</v>
      </c>
    </row>
    <row r="100" spans="3:11" s="36" customFormat="1" ht="21.75" customHeight="1" x14ac:dyDescent="0.3">
      <c r="C100" s="60" t="s">
        <v>105</v>
      </c>
      <c r="D100" s="60" t="s">
        <v>354</v>
      </c>
      <c r="E100" s="60" t="s">
        <v>123</v>
      </c>
      <c r="F100" s="60" t="s">
        <v>355</v>
      </c>
      <c r="G100" s="61">
        <v>8102</v>
      </c>
      <c r="H100" s="60" t="s">
        <v>356</v>
      </c>
      <c r="I100" s="62" t="s">
        <v>120</v>
      </c>
      <c r="J100" s="63">
        <v>232.1</v>
      </c>
      <c r="K100" s="61" t="s">
        <v>111</v>
      </c>
    </row>
    <row r="101" spans="3:11" s="36" customFormat="1" ht="21.75" customHeight="1" x14ac:dyDescent="0.3">
      <c r="C101" s="60" t="s">
        <v>105</v>
      </c>
      <c r="D101" s="60" t="s">
        <v>357</v>
      </c>
      <c r="E101" s="60" t="s">
        <v>358</v>
      </c>
      <c r="F101" s="60" t="s">
        <v>359</v>
      </c>
      <c r="G101" s="61">
        <v>8000</v>
      </c>
      <c r="H101" s="60" t="s">
        <v>73</v>
      </c>
      <c r="I101" s="62" t="s">
        <v>120</v>
      </c>
      <c r="J101" s="63">
        <v>195.9</v>
      </c>
      <c r="K101" s="61" t="s">
        <v>111</v>
      </c>
    </row>
    <row r="102" spans="3:11" s="36" customFormat="1" ht="21.75" customHeight="1" x14ac:dyDescent="0.3">
      <c r="C102" s="60" t="s">
        <v>135</v>
      </c>
      <c r="D102" s="60" t="s">
        <v>360</v>
      </c>
      <c r="E102" s="60" t="s">
        <v>361</v>
      </c>
      <c r="F102" s="60" t="s">
        <v>362</v>
      </c>
      <c r="G102" s="61">
        <v>8000</v>
      </c>
      <c r="H102" s="60" t="s">
        <v>73</v>
      </c>
      <c r="I102" s="62" t="s">
        <v>126</v>
      </c>
      <c r="J102" s="63">
        <v>51.1</v>
      </c>
      <c r="K102" s="61" t="s">
        <v>111</v>
      </c>
    </row>
    <row r="103" spans="3:11" s="36" customFormat="1" ht="21.75" customHeight="1" x14ac:dyDescent="0.3">
      <c r="C103" s="60" t="s">
        <v>105</v>
      </c>
      <c r="D103" s="60" t="s">
        <v>360</v>
      </c>
      <c r="E103" s="60" t="s">
        <v>231</v>
      </c>
      <c r="F103" s="60" t="s">
        <v>363</v>
      </c>
      <c r="G103" s="61">
        <v>8575</v>
      </c>
      <c r="H103" s="60" t="s">
        <v>245</v>
      </c>
      <c r="I103" s="62" t="s">
        <v>120</v>
      </c>
      <c r="J103" s="63">
        <v>69.2</v>
      </c>
      <c r="K103" s="61" t="s">
        <v>121</v>
      </c>
    </row>
    <row r="104" spans="3:11" s="36" customFormat="1" ht="21.75" customHeight="1" x14ac:dyDescent="0.3">
      <c r="C104" s="60" t="s">
        <v>105</v>
      </c>
      <c r="D104" s="60" t="s">
        <v>364</v>
      </c>
      <c r="E104" s="60" t="s">
        <v>365</v>
      </c>
      <c r="F104" s="60" t="s">
        <v>366</v>
      </c>
      <c r="G104" s="61">
        <v>8561</v>
      </c>
      <c r="H104" s="60" t="s">
        <v>130</v>
      </c>
      <c r="I104" s="62" t="s">
        <v>115</v>
      </c>
      <c r="J104" s="63">
        <v>87.3</v>
      </c>
      <c r="K104" s="61" t="s">
        <v>121</v>
      </c>
    </row>
    <row r="105" spans="3:11" s="36" customFormat="1" ht="21.75" customHeight="1" x14ac:dyDescent="0.3">
      <c r="C105" s="60" t="s">
        <v>105</v>
      </c>
      <c r="D105" s="60" t="s">
        <v>367</v>
      </c>
      <c r="E105" s="60" t="s">
        <v>365</v>
      </c>
      <c r="F105" s="60" t="s">
        <v>368</v>
      </c>
      <c r="G105" s="61">
        <v>8803</v>
      </c>
      <c r="H105" s="60" t="s">
        <v>369</v>
      </c>
      <c r="I105" s="62" t="s">
        <v>110</v>
      </c>
      <c r="J105" s="63">
        <v>105.4</v>
      </c>
      <c r="K105" s="61" t="s">
        <v>111</v>
      </c>
    </row>
    <row r="106" spans="3:11" s="36" customFormat="1" ht="21.75" customHeight="1" x14ac:dyDescent="0.3">
      <c r="C106" s="60" t="s">
        <v>105</v>
      </c>
      <c r="D106" s="60" t="s">
        <v>370</v>
      </c>
      <c r="E106" s="60" t="s">
        <v>371</v>
      </c>
      <c r="F106" s="60" t="s">
        <v>372</v>
      </c>
      <c r="G106" s="61">
        <v>8356</v>
      </c>
      <c r="H106" s="60" t="s">
        <v>373</v>
      </c>
      <c r="I106" s="62" t="s">
        <v>126</v>
      </c>
      <c r="J106" s="63">
        <v>51.1</v>
      </c>
      <c r="K106" s="61" t="s">
        <v>121</v>
      </c>
    </row>
    <row r="107" spans="3:11" s="36" customFormat="1" ht="21.75" customHeight="1" x14ac:dyDescent="0.3">
      <c r="C107" s="60" t="s">
        <v>105</v>
      </c>
      <c r="D107" s="60" t="s">
        <v>374</v>
      </c>
      <c r="E107" s="60" t="s">
        <v>375</v>
      </c>
      <c r="F107" s="60" t="s">
        <v>376</v>
      </c>
      <c r="G107" s="61">
        <v>8000</v>
      </c>
      <c r="H107" s="60" t="s">
        <v>73</v>
      </c>
      <c r="I107" s="62" t="s">
        <v>120</v>
      </c>
      <c r="J107" s="63">
        <v>69.2</v>
      </c>
      <c r="K107" s="61" t="s">
        <v>111</v>
      </c>
    </row>
    <row r="108" spans="3:11" s="36" customFormat="1" ht="21.75" customHeight="1" x14ac:dyDescent="0.3">
      <c r="C108" s="60" t="s">
        <v>135</v>
      </c>
      <c r="D108" s="60" t="s">
        <v>377</v>
      </c>
      <c r="E108" s="60" t="s">
        <v>378</v>
      </c>
      <c r="F108" s="60" t="s">
        <v>379</v>
      </c>
      <c r="G108" s="61">
        <v>8833</v>
      </c>
      <c r="H108" s="60" t="s">
        <v>380</v>
      </c>
      <c r="I108" s="62" t="s">
        <v>115</v>
      </c>
      <c r="J108" s="63">
        <v>87.3</v>
      </c>
      <c r="K108" s="61" t="s">
        <v>121</v>
      </c>
    </row>
    <row r="109" spans="3:11" s="36" customFormat="1" ht="21.75" customHeight="1" x14ac:dyDescent="0.3">
      <c r="C109" s="60" t="s">
        <v>105</v>
      </c>
      <c r="D109" s="60" t="s">
        <v>381</v>
      </c>
      <c r="E109" s="60" t="s">
        <v>382</v>
      </c>
      <c r="F109" s="60" t="s">
        <v>383</v>
      </c>
      <c r="G109" s="61">
        <v>8000</v>
      </c>
      <c r="H109" s="60" t="s">
        <v>73</v>
      </c>
      <c r="I109" s="62" t="s">
        <v>110</v>
      </c>
      <c r="J109" s="63">
        <v>105.4</v>
      </c>
      <c r="K109" s="61" t="s">
        <v>111</v>
      </c>
    </row>
    <row r="110" spans="3:11" s="36" customFormat="1" ht="21.75" customHeight="1" x14ac:dyDescent="0.3">
      <c r="C110" s="60" t="s">
        <v>105</v>
      </c>
      <c r="D110" s="60" t="s">
        <v>384</v>
      </c>
      <c r="E110" s="60" t="s">
        <v>82</v>
      </c>
      <c r="F110" s="60" t="s">
        <v>385</v>
      </c>
      <c r="G110" s="61">
        <v>8587</v>
      </c>
      <c r="H110" s="60" t="s">
        <v>386</v>
      </c>
      <c r="I110" s="62" t="s">
        <v>126</v>
      </c>
      <c r="J110" s="63">
        <v>123.5</v>
      </c>
      <c r="K110" s="61" t="s">
        <v>111</v>
      </c>
    </row>
    <row r="111" spans="3:11" s="36" customFormat="1" ht="21.75" customHeight="1" x14ac:dyDescent="0.3">
      <c r="C111" s="60" t="s">
        <v>105</v>
      </c>
      <c r="D111" s="60" t="s">
        <v>387</v>
      </c>
      <c r="E111" s="60" t="s">
        <v>145</v>
      </c>
      <c r="F111" s="60" t="s">
        <v>388</v>
      </c>
      <c r="G111" s="61">
        <v>8590</v>
      </c>
      <c r="H111" s="60" t="s">
        <v>153</v>
      </c>
      <c r="I111" s="62" t="s">
        <v>126</v>
      </c>
      <c r="J111" s="63">
        <v>141.6</v>
      </c>
      <c r="K111" s="61" t="s">
        <v>121</v>
      </c>
    </row>
    <row r="112" spans="3:11" s="36" customFormat="1" ht="21.75" customHeight="1" x14ac:dyDescent="0.3">
      <c r="C112" s="60" t="s">
        <v>105</v>
      </c>
      <c r="D112" s="60" t="s">
        <v>389</v>
      </c>
      <c r="E112" s="60" t="s">
        <v>390</v>
      </c>
      <c r="F112" s="60" t="s">
        <v>391</v>
      </c>
      <c r="G112" s="61">
        <v>8583</v>
      </c>
      <c r="H112" s="60" t="s">
        <v>147</v>
      </c>
      <c r="I112" s="62" t="s">
        <v>120</v>
      </c>
      <c r="J112" s="63">
        <v>159.69999999999999</v>
      </c>
      <c r="K112" s="61" t="s">
        <v>111</v>
      </c>
    </row>
    <row r="113" spans="3:11" s="36" customFormat="1" ht="21.75" customHeight="1" x14ac:dyDescent="0.3">
      <c r="C113" s="60" t="s">
        <v>105</v>
      </c>
      <c r="D113" s="60" t="s">
        <v>392</v>
      </c>
      <c r="E113" s="60" t="s">
        <v>123</v>
      </c>
      <c r="F113" s="60" t="s">
        <v>393</v>
      </c>
      <c r="G113" s="61">
        <v>8000</v>
      </c>
      <c r="H113" s="60" t="s">
        <v>73</v>
      </c>
      <c r="I113" s="62" t="s">
        <v>120</v>
      </c>
      <c r="J113" s="63">
        <v>177.8</v>
      </c>
      <c r="K113" s="61" t="s">
        <v>121</v>
      </c>
    </row>
    <row r="114" spans="3:11" s="36" customFormat="1" ht="21.75" customHeight="1" x14ac:dyDescent="0.3">
      <c r="C114" s="60" t="s">
        <v>105</v>
      </c>
      <c r="D114" s="60" t="s">
        <v>394</v>
      </c>
      <c r="E114" s="60" t="s">
        <v>395</v>
      </c>
      <c r="F114" s="60" t="s">
        <v>396</v>
      </c>
      <c r="G114" s="61">
        <v>8496</v>
      </c>
      <c r="H114" s="60" t="s">
        <v>157</v>
      </c>
      <c r="I114" s="62" t="s">
        <v>115</v>
      </c>
      <c r="J114" s="63">
        <v>51.1</v>
      </c>
      <c r="K114" s="61" t="s">
        <v>111</v>
      </c>
    </row>
    <row r="115" spans="3:11" s="36" customFormat="1" ht="21.75" customHeight="1" x14ac:dyDescent="0.3">
      <c r="C115" s="60" t="s">
        <v>135</v>
      </c>
      <c r="D115" s="60" t="s">
        <v>397</v>
      </c>
      <c r="E115" s="60" t="s">
        <v>398</v>
      </c>
      <c r="F115" s="60" t="s">
        <v>399</v>
      </c>
      <c r="G115" s="61">
        <v>8833</v>
      </c>
      <c r="H115" s="60" t="s">
        <v>380</v>
      </c>
      <c r="I115" s="62" t="s">
        <v>115</v>
      </c>
      <c r="J115" s="63">
        <v>69.2</v>
      </c>
      <c r="K115" s="61" t="s">
        <v>121</v>
      </c>
    </row>
    <row r="116" spans="3:11" s="36" customFormat="1" ht="21.75" customHeight="1" x14ac:dyDescent="0.3">
      <c r="C116" s="60" t="s">
        <v>105</v>
      </c>
      <c r="D116" s="60" t="s">
        <v>397</v>
      </c>
      <c r="E116" s="60" t="s">
        <v>224</v>
      </c>
      <c r="F116" s="60" t="s">
        <v>400</v>
      </c>
      <c r="G116" s="61">
        <v>8580</v>
      </c>
      <c r="H116" s="60" t="s">
        <v>109</v>
      </c>
      <c r="I116" s="62" t="s">
        <v>110</v>
      </c>
      <c r="J116" s="63">
        <v>87.3</v>
      </c>
      <c r="K116" s="61" t="s">
        <v>111</v>
      </c>
    </row>
    <row r="117" spans="3:11" s="36" customFormat="1" ht="21.75" customHeight="1" x14ac:dyDescent="0.3">
      <c r="C117" s="60" t="s">
        <v>135</v>
      </c>
      <c r="D117" s="60" t="s">
        <v>397</v>
      </c>
      <c r="E117" s="60" t="s">
        <v>287</v>
      </c>
      <c r="F117" s="60" t="s">
        <v>401</v>
      </c>
      <c r="G117" s="61">
        <v>8606</v>
      </c>
      <c r="H117" s="60" t="s">
        <v>402</v>
      </c>
      <c r="I117" s="62" t="s">
        <v>110</v>
      </c>
      <c r="J117" s="63">
        <v>105.4</v>
      </c>
      <c r="K117" s="61" t="s">
        <v>111</v>
      </c>
    </row>
    <row r="118" spans="3:11" s="36" customFormat="1" ht="21.75" customHeight="1" x14ac:dyDescent="0.3">
      <c r="C118" s="60" t="s">
        <v>135</v>
      </c>
      <c r="D118" s="60" t="s">
        <v>403</v>
      </c>
      <c r="E118" s="60" t="s">
        <v>186</v>
      </c>
      <c r="F118" s="60" t="s">
        <v>404</v>
      </c>
      <c r="G118" s="61">
        <v>8590</v>
      </c>
      <c r="H118" s="60" t="s">
        <v>153</v>
      </c>
      <c r="I118" s="62" t="s">
        <v>126</v>
      </c>
      <c r="J118" s="63">
        <v>123.5</v>
      </c>
      <c r="K118" s="61" t="s">
        <v>111</v>
      </c>
    </row>
    <row r="119" spans="3:11" s="36" customFormat="1" ht="21.75" customHeight="1" x14ac:dyDescent="0.3">
      <c r="C119" s="60" t="s">
        <v>135</v>
      </c>
      <c r="D119" s="60" t="s">
        <v>405</v>
      </c>
      <c r="E119" s="60" t="s">
        <v>365</v>
      </c>
      <c r="F119" s="60" t="s">
        <v>406</v>
      </c>
      <c r="G119" s="61">
        <v>8500</v>
      </c>
      <c r="H119" s="60" t="s">
        <v>134</v>
      </c>
      <c r="I119" s="62" t="s">
        <v>120</v>
      </c>
      <c r="J119" s="63">
        <v>141.6</v>
      </c>
      <c r="K119" s="61" t="s">
        <v>121</v>
      </c>
    </row>
    <row r="120" spans="3:11" s="36" customFormat="1" ht="21.75" customHeight="1" x14ac:dyDescent="0.3">
      <c r="C120" s="60" t="s">
        <v>135</v>
      </c>
      <c r="D120" s="60" t="s">
        <v>407</v>
      </c>
      <c r="E120" s="60" t="s">
        <v>408</v>
      </c>
      <c r="F120" s="60" t="s">
        <v>409</v>
      </c>
      <c r="G120" s="61">
        <v>8583</v>
      </c>
      <c r="H120" s="60" t="s">
        <v>147</v>
      </c>
      <c r="I120" s="62" t="s">
        <v>115</v>
      </c>
      <c r="J120" s="63">
        <v>159.69999999999999</v>
      </c>
      <c r="K120" s="61" t="s">
        <v>111</v>
      </c>
    </row>
    <row r="121" spans="3:11" s="36" customFormat="1" ht="21.75" customHeight="1" x14ac:dyDescent="0.3">
      <c r="C121" s="60" t="s">
        <v>135</v>
      </c>
      <c r="D121" s="60" t="s">
        <v>410</v>
      </c>
      <c r="E121" s="60" t="s">
        <v>145</v>
      </c>
      <c r="F121" s="60" t="s">
        <v>411</v>
      </c>
      <c r="G121" s="61">
        <v>8000</v>
      </c>
      <c r="H121" s="60" t="s">
        <v>73</v>
      </c>
      <c r="I121" s="62" t="s">
        <v>110</v>
      </c>
      <c r="J121" s="63">
        <v>177.8</v>
      </c>
      <c r="K121" s="61" t="s">
        <v>121</v>
      </c>
    </row>
    <row r="122" spans="3:11" s="36" customFormat="1" ht="21.75" customHeight="1" x14ac:dyDescent="0.3">
      <c r="C122" s="60" t="s">
        <v>135</v>
      </c>
      <c r="D122" s="60" t="s">
        <v>412</v>
      </c>
      <c r="E122" s="60" t="s">
        <v>189</v>
      </c>
      <c r="F122" s="60" t="s">
        <v>413</v>
      </c>
      <c r="G122" s="61">
        <v>8102</v>
      </c>
      <c r="H122" s="60" t="s">
        <v>356</v>
      </c>
      <c r="I122" s="62" t="s">
        <v>126</v>
      </c>
      <c r="J122" s="63">
        <v>195.9</v>
      </c>
      <c r="K122" s="61" t="s">
        <v>111</v>
      </c>
    </row>
    <row r="123" spans="3:11" s="36" customFormat="1" ht="21.75" customHeight="1" x14ac:dyDescent="0.3">
      <c r="C123" s="60" t="s">
        <v>105</v>
      </c>
      <c r="D123" s="60" t="s">
        <v>414</v>
      </c>
      <c r="E123" s="60" t="s">
        <v>358</v>
      </c>
      <c r="F123" s="60" t="s">
        <v>415</v>
      </c>
      <c r="G123" s="61">
        <v>8500</v>
      </c>
      <c r="H123" s="60" t="s">
        <v>134</v>
      </c>
      <c r="I123" s="62" t="s">
        <v>126</v>
      </c>
      <c r="J123" s="63">
        <v>214</v>
      </c>
      <c r="K123" s="61" t="s">
        <v>121</v>
      </c>
    </row>
    <row r="124" spans="3:11" s="36" customFormat="1" ht="21.75" customHeight="1" x14ac:dyDescent="0.3">
      <c r="C124" s="60" t="s">
        <v>105</v>
      </c>
      <c r="D124" s="60" t="s">
        <v>416</v>
      </c>
      <c r="E124" s="60" t="s">
        <v>189</v>
      </c>
      <c r="F124" s="60" t="s">
        <v>417</v>
      </c>
      <c r="G124" s="61">
        <v>8580</v>
      </c>
      <c r="H124" s="60" t="s">
        <v>109</v>
      </c>
      <c r="I124" s="62" t="s">
        <v>120</v>
      </c>
      <c r="J124" s="63">
        <v>232.1</v>
      </c>
      <c r="K124" s="61" t="s">
        <v>111</v>
      </c>
    </row>
    <row r="125" spans="3:11" s="36" customFormat="1" ht="21.75" customHeight="1" x14ac:dyDescent="0.3">
      <c r="C125" s="60" t="s">
        <v>105</v>
      </c>
      <c r="D125" s="60" t="s">
        <v>418</v>
      </c>
      <c r="E125" s="60" t="s">
        <v>123</v>
      </c>
      <c r="F125" s="60" t="s">
        <v>419</v>
      </c>
      <c r="G125" s="61">
        <v>8500</v>
      </c>
      <c r="H125" s="60" t="s">
        <v>134</v>
      </c>
      <c r="I125" s="62" t="s">
        <v>110</v>
      </c>
      <c r="J125" s="63">
        <v>195.9</v>
      </c>
      <c r="K125" s="61" t="s">
        <v>111</v>
      </c>
    </row>
    <row r="126" spans="3:11" s="36" customFormat="1" ht="21.75" customHeight="1" x14ac:dyDescent="0.3">
      <c r="C126" s="60" t="s">
        <v>105</v>
      </c>
      <c r="D126" s="60" t="s">
        <v>420</v>
      </c>
      <c r="E126" s="60" t="s">
        <v>145</v>
      </c>
      <c r="F126" s="60" t="s">
        <v>421</v>
      </c>
      <c r="G126" s="61">
        <v>8580</v>
      </c>
      <c r="H126" s="60" t="s">
        <v>109</v>
      </c>
      <c r="I126" s="62" t="s">
        <v>110</v>
      </c>
      <c r="J126" s="63">
        <v>51.1</v>
      </c>
      <c r="K126" s="61" t="s">
        <v>111</v>
      </c>
    </row>
    <row r="127" spans="3:11" s="36" customFormat="1" ht="21.75" customHeight="1" x14ac:dyDescent="0.3">
      <c r="C127" s="60" t="s">
        <v>105</v>
      </c>
      <c r="D127" s="60" t="s">
        <v>422</v>
      </c>
      <c r="E127" s="60" t="s">
        <v>192</v>
      </c>
      <c r="F127" s="60" t="s">
        <v>423</v>
      </c>
      <c r="G127" s="61">
        <v>8280</v>
      </c>
      <c r="H127" s="60" t="s">
        <v>233</v>
      </c>
      <c r="I127" s="62" t="s">
        <v>115</v>
      </c>
      <c r="J127" s="63">
        <v>69.2</v>
      </c>
      <c r="K127" s="61" t="s">
        <v>111</v>
      </c>
    </row>
    <row r="128" spans="3:11" s="36" customFormat="1" ht="21.75" customHeight="1" x14ac:dyDescent="0.3">
      <c r="C128" s="60" t="s">
        <v>135</v>
      </c>
      <c r="D128" s="60" t="s">
        <v>424</v>
      </c>
      <c r="E128" s="60" t="s">
        <v>224</v>
      </c>
      <c r="F128" s="60" t="s">
        <v>425</v>
      </c>
      <c r="G128" s="61">
        <v>8310</v>
      </c>
      <c r="H128" s="60" t="s">
        <v>138</v>
      </c>
      <c r="I128" s="62" t="s">
        <v>115</v>
      </c>
      <c r="J128" s="63">
        <v>87.3</v>
      </c>
      <c r="K128" s="61" t="s">
        <v>111</v>
      </c>
    </row>
    <row r="129" spans="3:11" s="36" customFormat="1" ht="21.75" customHeight="1" x14ac:dyDescent="0.3">
      <c r="C129" s="60" t="s">
        <v>135</v>
      </c>
      <c r="D129" s="60" t="s">
        <v>424</v>
      </c>
      <c r="E129" s="60" t="s">
        <v>426</v>
      </c>
      <c r="F129" s="60" t="s">
        <v>427</v>
      </c>
      <c r="G129" s="61">
        <v>8400</v>
      </c>
      <c r="H129" s="60" t="s">
        <v>179</v>
      </c>
      <c r="I129" s="62" t="s">
        <v>110</v>
      </c>
      <c r="J129" s="63">
        <v>105.4</v>
      </c>
      <c r="K129" s="61" t="s">
        <v>111</v>
      </c>
    </row>
    <row r="130" spans="3:11" s="36" customFormat="1" ht="21.75" customHeight="1" x14ac:dyDescent="0.3">
      <c r="C130" s="60" t="s">
        <v>135</v>
      </c>
      <c r="D130" s="60" t="s">
        <v>428</v>
      </c>
      <c r="E130" s="60" t="s">
        <v>192</v>
      </c>
      <c r="F130" s="60" t="s">
        <v>429</v>
      </c>
      <c r="G130" s="61">
        <v>8310</v>
      </c>
      <c r="H130" s="60" t="s">
        <v>138</v>
      </c>
      <c r="I130" s="62" t="s">
        <v>110</v>
      </c>
      <c r="J130" s="63">
        <v>51.1</v>
      </c>
      <c r="K130" s="61" t="s">
        <v>111</v>
      </c>
    </row>
    <row r="131" spans="3:11" s="36" customFormat="1" ht="21.75" customHeight="1" x14ac:dyDescent="0.3">
      <c r="C131" s="60" t="s">
        <v>105</v>
      </c>
      <c r="D131" s="60" t="s">
        <v>430</v>
      </c>
      <c r="E131" s="60" t="s">
        <v>431</v>
      </c>
      <c r="F131" s="60" t="s">
        <v>432</v>
      </c>
      <c r="G131" s="61">
        <v>8173</v>
      </c>
      <c r="H131" s="60" t="s">
        <v>433</v>
      </c>
      <c r="I131" s="62" t="s">
        <v>126</v>
      </c>
      <c r="J131" s="63">
        <v>195.9</v>
      </c>
      <c r="K131" s="61" t="s">
        <v>111</v>
      </c>
    </row>
    <row r="132" spans="3:11" s="36" customFormat="1" ht="21.75" customHeight="1" x14ac:dyDescent="0.3">
      <c r="C132" s="60" t="s">
        <v>105</v>
      </c>
      <c r="D132" s="60" t="s">
        <v>434</v>
      </c>
      <c r="E132" s="60" t="s">
        <v>435</v>
      </c>
      <c r="F132" s="60" t="s">
        <v>436</v>
      </c>
      <c r="G132" s="61">
        <v>8400</v>
      </c>
      <c r="H132" s="60" t="s">
        <v>179</v>
      </c>
      <c r="I132" s="62" t="s">
        <v>120</v>
      </c>
      <c r="J132" s="63">
        <v>214</v>
      </c>
      <c r="K132" s="61" t="s">
        <v>111</v>
      </c>
    </row>
    <row r="133" spans="3:11" s="36" customFormat="1" ht="21.75" customHeight="1" x14ac:dyDescent="0.3">
      <c r="C133" s="60" t="s">
        <v>105</v>
      </c>
      <c r="D133" s="60" t="s">
        <v>434</v>
      </c>
      <c r="E133" s="60" t="s">
        <v>290</v>
      </c>
      <c r="F133" s="60" t="s">
        <v>437</v>
      </c>
      <c r="G133" s="61">
        <v>8000</v>
      </c>
      <c r="H133" s="60" t="s">
        <v>73</v>
      </c>
      <c r="I133" s="62" t="s">
        <v>126</v>
      </c>
      <c r="J133" s="63">
        <v>232.1</v>
      </c>
      <c r="K133" s="61" t="s">
        <v>121</v>
      </c>
    </row>
    <row r="134" spans="3:11" s="36" customFormat="1" ht="21.75" customHeight="1" x14ac:dyDescent="0.3">
      <c r="C134" s="60" t="s">
        <v>105</v>
      </c>
      <c r="D134" s="60" t="s">
        <v>434</v>
      </c>
      <c r="E134" s="60" t="s">
        <v>438</v>
      </c>
      <c r="F134" s="60" t="s">
        <v>439</v>
      </c>
      <c r="G134" s="61">
        <v>8272</v>
      </c>
      <c r="H134" s="60" t="s">
        <v>318</v>
      </c>
      <c r="I134" s="62" t="s">
        <v>120</v>
      </c>
      <c r="J134" s="63">
        <v>195.9</v>
      </c>
      <c r="K134" s="61" t="s">
        <v>111</v>
      </c>
    </row>
    <row r="135" spans="3:11" s="36" customFormat="1" ht="21.75" customHeight="1" x14ac:dyDescent="0.3">
      <c r="C135" s="60" t="s">
        <v>135</v>
      </c>
      <c r="D135" s="60" t="s">
        <v>434</v>
      </c>
      <c r="E135" s="60" t="s">
        <v>440</v>
      </c>
      <c r="F135" s="60" t="s">
        <v>441</v>
      </c>
      <c r="G135" s="61">
        <v>8400</v>
      </c>
      <c r="H135" s="60" t="s">
        <v>179</v>
      </c>
      <c r="I135" s="62" t="s">
        <v>126</v>
      </c>
      <c r="J135" s="63">
        <v>51.1</v>
      </c>
      <c r="K135" s="61" t="s">
        <v>121</v>
      </c>
    </row>
    <row r="136" spans="3:11" s="36" customFormat="1" ht="21.75" customHeight="1" x14ac:dyDescent="0.3">
      <c r="C136" s="60" t="s">
        <v>105</v>
      </c>
      <c r="D136" s="60" t="s">
        <v>442</v>
      </c>
      <c r="E136" s="60" t="s">
        <v>438</v>
      </c>
      <c r="F136" s="60" t="s">
        <v>443</v>
      </c>
      <c r="G136" s="61">
        <v>8280</v>
      </c>
      <c r="H136" s="60" t="s">
        <v>233</v>
      </c>
      <c r="I136" s="62" t="s">
        <v>126</v>
      </c>
      <c r="J136" s="63">
        <v>69.2</v>
      </c>
      <c r="K136" s="61" t="s">
        <v>111</v>
      </c>
    </row>
    <row r="137" spans="3:11" s="36" customFormat="1" ht="21.75" customHeight="1" x14ac:dyDescent="0.3">
      <c r="C137" s="60" t="s">
        <v>135</v>
      </c>
      <c r="D137" s="60" t="s">
        <v>444</v>
      </c>
      <c r="E137" s="60" t="s">
        <v>82</v>
      </c>
      <c r="F137" s="60" t="s">
        <v>445</v>
      </c>
      <c r="G137" s="61">
        <v>8272</v>
      </c>
      <c r="H137" s="60" t="s">
        <v>318</v>
      </c>
      <c r="I137" s="62" t="s">
        <v>126</v>
      </c>
      <c r="J137" s="63">
        <v>87.3</v>
      </c>
      <c r="K137" s="61" t="s">
        <v>121</v>
      </c>
    </row>
    <row r="138" spans="3:11" s="36" customFormat="1" ht="21.75" customHeight="1" x14ac:dyDescent="0.3">
      <c r="C138" s="60" t="s">
        <v>105</v>
      </c>
      <c r="D138" s="60" t="s">
        <v>446</v>
      </c>
      <c r="E138" s="60" t="s">
        <v>447</v>
      </c>
      <c r="F138" s="60" t="s">
        <v>448</v>
      </c>
      <c r="G138" s="61">
        <v>8500</v>
      </c>
      <c r="H138" s="60" t="s">
        <v>134</v>
      </c>
      <c r="I138" s="62" t="s">
        <v>110</v>
      </c>
      <c r="J138" s="63">
        <v>105.4</v>
      </c>
      <c r="K138" s="61" t="s">
        <v>111</v>
      </c>
    </row>
    <row r="139" spans="3:11" s="36" customFormat="1" ht="21.75" customHeight="1" x14ac:dyDescent="0.3">
      <c r="C139" s="60" t="s">
        <v>135</v>
      </c>
      <c r="D139" s="60" t="s">
        <v>449</v>
      </c>
      <c r="E139" s="60" t="s">
        <v>192</v>
      </c>
      <c r="F139" s="60" t="s">
        <v>450</v>
      </c>
      <c r="G139" s="61">
        <v>8570</v>
      </c>
      <c r="H139" s="60" t="s">
        <v>251</v>
      </c>
      <c r="I139" s="62" t="s">
        <v>110</v>
      </c>
      <c r="J139" s="63">
        <v>51.1</v>
      </c>
      <c r="K139" s="61" t="s">
        <v>111</v>
      </c>
    </row>
    <row r="140" spans="3:11" s="36" customFormat="1" ht="21.75" customHeight="1" x14ac:dyDescent="0.3">
      <c r="C140" s="60" t="s">
        <v>135</v>
      </c>
      <c r="D140" s="60" t="s">
        <v>451</v>
      </c>
      <c r="E140" s="60" t="s">
        <v>192</v>
      </c>
      <c r="F140" s="60" t="s">
        <v>452</v>
      </c>
      <c r="G140" s="61">
        <v>8173</v>
      </c>
      <c r="H140" s="60" t="s">
        <v>433</v>
      </c>
      <c r="I140" s="62" t="s">
        <v>115</v>
      </c>
      <c r="J140" s="63">
        <v>195.9</v>
      </c>
      <c r="K140" s="61" t="s">
        <v>111</v>
      </c>
    </row>
    <row r="141" spans="3:11" s="36" customFormat="1" ht="21.75" customHeight="1" x14ac:dyDescent="0.3">
      <c r="C141" s="60" t="s">
        <v>105</v>
      </c>
      <c r="D141" s="60" t="s">
        <v>453</v>
      </c>
      <c r="E141" s="60" t="s">
        <v>82</v>
      </c>
      <c r="F141" s="60" t="s">
        <v>454</v>
      </c>
      <c r="G141" s="61">
        <v>8400</v>
      </c>
      <c r="H141" s="60" t="s">
        <v>179</v>
      </c>
      <c r="I141" s="62" t="s">
        <v>110</v>
      </c>
      <c r="J141" s="63">
        <v>214</v>
      </c>
      <c r="K141" s="61" t="s">
        <v>111</v>
      </c>
    </row>
    <row r="142" spans="3:11" s="36" customFormat="1" ht="21.75" customHeight="1" x14ac:dyDescent="0.3">
      <c r="C142" s="60" t="s">
        <v>135</v>
      </c>
      <c r="D142" s="60" t="s">
        <v>455</v>
      </c>
      <c r="E142" s="60" t="s">
        <v>456</v>
      </c>
      <c r="F142" s="60" t="s">
        <v>457</v>
      </c>
      <c r="G142" s="61">
        <v>8583</v>
      </c>
      <c r="H142" s="60" t="s">
        <v>147</v>
      </c>
      <c r="I142" s="62" t="s">
        <v>126</v>
      </c>
      <c r="J142" s="63">
        <v>232.1</v>
      </c>
      <c r="K142" s="61" t="s">
        <v>111</v>
      </c>
    </row>
    <row r="143" spans="3:11" s="36" customFormat="1" ht="21.75" customHeight="1" x14ac:dyDescent="0.3">
      <c r="C143" s="60" t="s">
        <v>135</v>
      </c>
      <c r="D143" s="60" t="s">
        <v>458</v>
      </c>
      <c r="E143" s="60" t="s">
        <v>459</v>
      </c>
      <c r="F143" s="60" t="s">
        <v>460</v>
      </c>
      <c r="G143" s="61">
        <v>8475</v>
      </c>
      <c r="H143" s="60" t="s">
        <v>165</v>
      </c>
      <c r="I143" s="62" t="s">
        <v>120</v>
      </c>
      <c r="J143" s="63">
        <v>195.9</v>
      </c>
      <c r="K143" s="61" t="s">
        <v>121</v>
      </c>
    </row>
    <row r="144" spans="3:11" s="36" customFormat="1" ht="21.75" customHeight="1" x14ac:dyDescent="0.3">
      <c r="C144" s="60" t="s">
        <v>135</v>
      </c>
      <c r="D144" s="60" t="s">
        <v>461</v>
      </c>
      <c r="E144" s="60" t="s">
        <v>440</v>
      </c>
      <c r="F144" s="60" t="s">
        <v>462</v>
      </c>
      <c r="G144" s="61">
        <v>8580</v>
      </c>
      <c r="H144" s="60" t="s">
        <v>109</v>
      </c>
      <c r="I144" s="62" t="s">
        <v>126</v>
      </c>
      <c r="J144" s="63">
        <v>51.1</v>
      </c>
      <c r="K144" s="61" t="s">
        <v>111</v>
      </c>
    </row>
    <row r="145" spans="3:11" s="36" customFormat="1" ht="21.75" customHeight="1" x14ac:dyDescent="0.3">
      <c r="C145" s="60" t="s">
        <v>105</v>
      </c>
      <c r="D145" s="60" t="s">
        <v>463</v>
      </c>
      <c r="E145" s="60" t="s">
        <v>464</v>
      </c>
      <c r="F145" s="60" t="s">
        <v>465</v>
      </c>
      <c r="G145" s="61">
        <v>8570</v>
      </c>
      <c r="H145" s="60" t="s">
        <v>251</v>
      </c>
      <c r="I145" s="62" t="s">
        <v>110</v>
      </c>
      <c r="J145" s="63">
        <v>69.2</v>
      </c>
      <c r="K145" s="61" t="s">
        <v>121</v>
      </c>
    </row>
    <row r="146" spans="3:11" s="36" customFormat="1" ht="21.75" customHeight="1" x14ac:dyDescent="0.3">
      <c r="C146" s="60" t="s">
        <v>135</v>
      </c>
      <c r="D146" s="60" t="s">
        <v>466</v>
      </c>
      <c r="E146" s="60" t="s">
        <v>467</v>
      </c>
      <c r="F146" s="60" t="s">
        <v>468</v>
      </c>
      <c r="G146" s="61">
        <v>8606</v>
      </c>
      <c r="H146" s="60" t="s">
        <v>402</v>
      </c>
      <c r="I146" s="62" t="s">
        <v>115</v>
      </c>
      <c r="J146" s="63">
        <v>87.3</v>
      </c>
      <c r="K146" s="61" t="s">
        <v>111</v>
      </c>
    </row>
    <row r="147" spans="3:11" s="36" customFormat="1" ht="21.75" customHeight="1" x14ac:dyDescent="0.3">
      <c r="C147" s="60" t="s">
        <v>105</v>
      </c>
      <c r="D147" s="60" t="s">
        <v>466</v>
      </c>
      <c r="E147" s="60" t="s">
        <v>467</v>
      </c>
      <c r="F147" s="60" t="s">
        <v>469</v>
      </c>
      <c r="G147" s="61">
        <v>8000</v>
      </c>
      <c r="H147" s="60" t="s">
        <v>73</v>
      </c>
      <c r="I147" s="62" t="s">
        <v>120</v>
      </c>
      <c r="J147" s="63">
        <v>105.4</v>
      </c>
      <c r="K147" s="61" t="s">
        <v>121</v>
      </c>
    </row>
    <row r="148" spans="3:11" s="36" customFormat="1" ht="21.75" customHeight="1" x14ac:dyDescent="0.3">
      <c r="C148" s="60" t="s">
        <v>105</v>
      </c>
      <c r="D148" s="60" t="s">
        <v>470</v>
      </c>
      <c r="E148" s="60" t="s">
        <v>471</v>
      </c>
      <c r="F148" s="60" t="s">
        <v>472</v>
      </c>
      <c r="G148" s="61">
        <v>8218</v>
      </c>
      <c r="H148" s="60" t="s">
        <v>473</v>
      </c>
      <c r="I148" s="62" t="s">
        <v>126</v>
      </c>
      <c r="J148" s="63">
        <v>51.1</v>
      </c>
      <c r="K148" s="61" t="s">
        <v>111</v>
      </c>
    </row>
    <row r="149" spans="3:11" s="36" customFormat="1" ht="21.75" customHeight="1" x14ac:dyDescent="0.3">
      <c r="C149" s="60" t="s">
        <v>105</v>
      </c>
      <c r="D149" s="60" t="s">
        <v>474</v>
      </c>
      <c r="E149" s="60" t="s">
        <v>189</v>
      </c>
      <c r="F149" s="60" t="s">
        <v>475</v>
      </c>
      <c r="G149" s="61">
        <v>8606</v>
      </c>
      <c r="H149" s="60" t="s">
        <v>402</v>
      </c>
      <c r="I149" s="62" t="s">
        <v>110</v>
      </c>
      <c r="J149" s="63">
        <v>177.8</v>
      </c>
      <c r="K149" s="61" t="s">
        <v>111</v>
      </c>
    </row>
    <row r="150" spans="3:11" s="36" customFormat="1" ht="21.75" customHeight="1" x14ac:dyDescent="0.3">
      <c r="C150" s="60" t="s">
        <v>105</v>
      </c>
      <c r="D150" s="60" t="s">
        <v>476</v>
      </c>
      <c r="E150" s="60" t="s">
        <v>189</v>
      </c>
      <c r="F150" s="60" t="s">
        <v>477</v>
      </c>
      <c r="G150" s="61">
        <v>8833</v>
      </c>
      <c r="H150" s="60" t="s">
        <v>380</v>
      </c>
      <c r="I150" s="62" t="s">
        <v>115</v>
      </c>
      <c r="J150" s="63">
        <v>195.9</v>
      </c>
      <c r="K150" s="61" t="s">
        <v>111</v>
      </c>
    </row>
    <row r="151" spans="3:11" s="36" customFormat="1" ht="21.75" customHeight="1" x14ac:dyDescent="0.3">
      <c r="C151" s="60" t="s">
        <v>105</v>
      </c>
      <c r="D151" s="60" t="s">
        <v>478</v>
      </c>
      <c r="E151" s="60" t="s">
        <v>479</v>
      </c>
      <c r="F151" s="60" t="s">
        <v>480</v>
      </c>
      <c r="G151" s="61">
        <v>8218</v>
      </c>
      <c r="H151" s="60" t="s">
        <v>473</v>
      </c>
      <c r="I151" s="62" t="s">
        <v>120</v>
      </c>
      <c r="J151" s="63">
        <v>105.4</v>
      </c>
      <c r="K151" s="61" t="s">
        <v>111</v>
      </c>
    </row>
    <row r="152" spans="3:11" s="36" customFormat="1" ht="21.75" customHeight="1" x14ac:dyDescent="0.3">
      <c r="C152" s="60" t="s">
        <v>105</v>
      </c>
      <c r="D152" s="60" t="s">
        <v>481</v>
      </c>
      <c r="E152" s="60" t="s">
        <v>482</v>
      </c>
      <c r="F152" s="60" t="s">
        <v>483</v>
      </c>
      <c r="G152" s="61">
        <v>8606</v>
      </c>
      <c r="H152" s="60" t="s">
        <v>402</v>
      </c>
      <c r="I152" s="62" t="s">
        <v>120</v>
      </c>
      <c r="J152" s="63">
        <v>51.1</v>
      </c>
      <c r="K152" s="61" t="s">
        <v>111</v>
      </c>
    </row>
    <row r="153" spans="3:11" s="36" customFormat="1" ht="21.75" customHeight="1" x14ac:dyDescent="0.3">
      <c r="C153" s="60" t="s">
        <v>135</v>
      </c>
      <c r="D153" s="60" t="s">
        <v>484</v>
      </c>
      <c r="E153" s="60" t="s">
        <v>485</v>
      </c>
      <c r="F153" s="60" t="s">
        <v>486</v>
      </c>
      <c r="G153" s="61">
        <v>8280</v>
      </c>
      <c r="H153" s="60" t="s">
        <v>233</v>
      </c>
      <c r="I153" s="62" t="s">
        <v>120</v>
      </c>
      <c r="J153" s="63">
        <v>105.4</v>
      </c>
      <c r="K153" s="61" t="s">
        <v>121</v>
      </c>
    </row>
    <row r="154" spans="3:11" s="36" customFormat="1" ht="21.75" customHeight="1" x14ac:dyDescent="0.3">
      <c r="C154" s="60" t="s">
        <v>105</v>
      </c>
      <c r="D154" s="60" t="s">
        <v>487</v>
      </c>
      <c r="E154" s="60" t="s">
        <v>485</v>
      </c>
      <c r="F154" s="60" t="s">
        <v>488</v>
      </c>
      <c r="G154" s="61">
        <v>8912</v>
      </c>
      <c r="H154" s="60" t="s">
        <v>169</v>
      </c>
      <c r="I154" s="62" t="s">
        <v>115</v>
      </c>
      <c r="J154" s="63">
        <v>159.69999999999999</v>
      </c>
      <c r="K154" s="61" t="s">
        <v>111</v>
      </c>
    </row>
    <row r="155" spans="3:11" s="36" customFormat="1" ht="21.75" customHeight="1" x14ac:dyDescent="0.3">
      <c r="C155" s="60" t="s">
        <v>105</v>
      </c>
      <c r="D155" s="60" t="s">
        <v>489</v>
      </c>
      <c r="E155" s="60" t="s">
        <v>224</v>
      </c>
      <c r="F155" s="60" t="s">
        <v>490</v>
      </c>
      <c r="G155" s="61">
        <v>8475</v>
      </c>
      <c r="H155" s="60" t="s">
        <v>165</v>
      </c>
      <c r="I155" s="62" t="s">
        <v>115</v>
      </c>
      <c r="J155" s="63">
        <v>195.9</v>
      </c>
      <c r="K155" s="61" t="s">
        <v>121</v>
      </c>
    </row>
    <row r="156" spans="3:11" s="36" customFormat="1" ht="21.75" customHeight="1" x14ac:dyDescent="0.3">
      <c r="C156" s="60" t="s">
        <v>105</v>
      </c>
      <c r="D156" s="60" t="s">
        <v>491</v>
      </c>
      <c r="E156" s="60" t="s">
        <v>107</v>
      </c>
      <c r="F156" s="60" t="s">
        <v>492</v>
      </c>
      <c r="G156" s="61">
        <v>8000</v>
      </c>
      <c r="H156" s="60" t="s">
        <v>73</v>
      </c>
      <c r="I156" s="62" t="s">
        <v>110</v>
      </c>
      <c r="J156" s="63">
        <v>51.1</v>
      </c>
      <c r="K156" s="61" t="s">
        <v>111</v>
      </c>
    </row>
    <row r="157" spans="3:11" s="36" customFormat="1" ht="21.75" customHeight="1" x14ac:dyDescent="0.3">
      <c r="C157" s="60" t="s">
        <v>105</v>
      </c>
      <c r="D157" s="60" t="s">
        <v>491</v>
      </c>
      <c r="E157" s="60" t="s">
        <v>155</v>
      </c>
      <c r="F157" s="60" t="s">
        <v>493</v>
      </c>
      <c r="G157" s="61">
        <v>8500</v>
      </c>
      <c r="H157" s="60" t="s">
        <v>134</v>
      </c>
      <c r="I157" s="62" t="s">
        <v>126</v>
      </c>
      <c r="J157" s="63">
        <v>177.8</v>
      </c>
      <c r="K157" s="61" t="s">
        <v>111</v>
      </c>
    </row>
    <row r="158" spans="3:11" s="36" customFormat="1" ht="21.75" customHeight="1" x14ac:dyDescent="0.3">
      <c r="C158" s="60" t="s">
        <v>135</v>
      </c>
      <c r="D158" s="60" t="s">
        <v>494</v>
      </c>
      <c r="E158" s="60" t="s">
        <v>495</v>
      </c>
      <c r="F158" s="60" t="s">
        <v>496</v>
      </c>
      <c r="G158" s="61">
        <v>8803</v>
      </c>
      <c r="H158" s="60" t="s">
        <v>369</v>
      </c>
      <c r="I158" s="62" t="s">
        <v>110</v>
      </c>
      <c r="J158" s="63">
        <v>195.9</v>
      </c>
      <c r="K158" s="61" t="s">
        <v>111</v>
      </c>
    </row>
    <row r="159" spans="3:11" s="36" customFormat="1" ht="21.75" customHeight="1" x14ac:dyDescent="0.3">
      <c r="C159" s="60" t="s">
        <v>105</v>
      </c>
      <c r="D159" s="60" t="s">
        <v>497</v>
      </c>
      <c r="E159" s="60" t="s">
        <v>498</v>
      </c>
      <c r="F159" s="60" t="s">
        <v>499</v>
      </c>
      <c r="G159" s="61">
        <v>8000</v>
      </c>
      <c r="H159" s="60" t="s">
        <v>73</v>
      </c>
      <c r="I159" s="62" t="s">
        <v>110</v>
      </c>
      <c r="J159" s="63">
        <v>105.4</v>
      </c>
      <c r="K159" s="61" t="s">
        <v>111</v>
      </c>
    </row>
    <row r="160" spans="3:11" s="36" customFormat="1" ht="21.75" customHeight="1" x14ac:dyDescent="0.3">
      <c r="C160" s="60" t="s">
        <v>105</v>
      </c>
      <c r="D160" s="60" t="s">
        <v>500</v>
      </c>
      <c r="E160" s="60" t="s">
        <v>482</v>
      </c>
      <c r="F160" s="60" t="s">
        <v>501</v>
      </c>
      <c r="G160" s="61">
        <v>8400</v>
      </c>
      <c r="H160" s="60" t="s">
        <v>179</v>
      </c>
      <c r="I160" s="62" t="s">
        <v>126</v>
      </c>
      <c r="J160" s="63">
        <v>51.1</v>
      </c>
      <c r="K160" s="61" t="s">
        <v>111</v>
      </c>
    </row>
    <row r="161" spans="3:11" s="36" customFormat="1" ht="21.75" customHeight="1" x14ac:dyDescent="0.3">
      <c r="C161" s="60" t="s">
        <v>105</v>
      </c>
      <c r="D161" s="60" t="s">
        <v>502</v>
      </c>
      <c r="E161" s="60" t="s">
        <v>503</v>
      </c>
      <c r="F161" s="60" t="s">
        <v>504</v>
      </c>
      <c r="G161" s="61">
        <v>8580</v>
      </c>
      <c r="H161" s="60" t="s">
        <v>109</v>
      </c>
      <c r="I161" s="62" t="s">
        <v>115</v>
      </c>
      <c r="J161" s="63">
        <v>105.4</v>
      </c>
      <c r="K161" s="61" t="s">
        <v>121</v>
      </c>
    </row>
    <row r="162" spans="3:11" s="36" customFormat="1" ht="21.75" customHeight="1" x14ac:dyDescent="0.3">
      <c r="C162" s="60" t="s">
        <v>105</v>
      </c>
      <c r="D162" s="60" t="s">
        <v>505</v>
      </c>
      <c r="E162" s="60" t="s">
        <v>82</v>
      </c>
      <c r="F162" s="60" t="s">
        <v>506</v>
      </c>
      <c r="G162" s="61">
        <v>8583</v>
      </c>
      <c r="H162" s="60" t="s">
        <v>147</v>
      </c>
      <c r="I162" s="62" t="s">
        <v>115</v>
      </c>
      <c r="J162" s="63">
        <v>159.69999999999999</v>
      </c>
      <c r="K162" s="61" t="s">
        <v>111</v>
      </c>
    </row>
    <row r="163" spans="3:11" s="36" customFormat="1" ht="21.75" customHeight="1" x14ac:dyDescent="0.3">
      <c r="C163" s="60" t="s">
        <v>105</v>
      </c>
      <c r="D163" s="60" t="s">
        <v>507</v>
      </c>
      <c r="E163" s="60" t="s">
        <v>503</v>
      </c>
      <c r="F163" s="60" t="s">
        <v>508</v>
      </c>
      <c r="G163" s="61">
        <v>8280</v>
      </c>
      <c r="H163" s="60" t="s">
        <v>233</v>
      </c>
      <c r="I163" s="62" t="s">
        <v>120</v>
      </c>
      <c r="J163" s="63">
        <v>195.9</v>
      </c>
      <c r="K163" s="61" t="s">
        <v>121</v>
      </c>
    </row>
    <row r="164" spans="3:11" s="36" customFormat="1" ht="21.75" customHeight="1" x14ac:dyDescent="0.3">
      <c r="C164" s="60" t="s">
        <v>135</v>
      </c>
      <c r="D164" s="60" t="s">
        <v>509</v>
      </c>
      <c r="E164" s="60" t="s">
        <v>259</v>
      </c>
      <c r="F164" s="60" t="s">
        <v>510</v>
      </c>
      <c r="G164" s="61">
        <v>8180</v>
      </c>
      <c r="H164" s="60" t="s">
        <v>196</v>
      </c>
      <c r="I164" s="62" t="s">
        <v>126</v>
      </c>
      <c r="J164" s="63">
        <v>51.1</v>
      </c>
      <c r="K164" s="61" t="s">
        <v>111</v>
      </c>
    </row>
    <row r="165" spans="3:11" s="36" customFormat="1" ht="21.75" customHeight="1" x14ac:dyDescent="0.3">
      <c r="C165" s="60" t="s">
        <v>135</v>
      </c>
      <c r="D165" s="60" t="s">
        <v>511</v>
      </c>
      <c r="E165" s="60" t="s">
        <v>512</v>
      </c>
      <c r="F165" s="60" t="s">
        <v>513</v>
      </c>
      <c r="G165" s="61">
        <v>8000</v>
      </c>
      <c r="H165" s="60" t="s">
        <v>73</v>
      </c>
      <c r="I165" s="62" t="s">
        <v>110</v>
      </c>
      <c r="J165" s="63">
        <v>177.8</v>
      </c>
      <c r="K165" s="61" t="s">
        <v>121</v>
      </c>
    </row>
    <row r="166" spans="3:11" s="36" customFormat="1" ht="21.75" customHeight="1" x14ac:dyDescent="0.3">
      <c r="C166" s="60" t="s">
        <v>105</v>
      </c>
      <c r="D166" s="60" t="s">
        <v>514</v>
      </c>
      <c r="E166" s="60" t="s">
        <v>515</v>
      </c>
      <c r="F166" s="60" t="s">
        <v>516</v>
      </c>
      <c r="G166" s="61">
        <v>8575</v>
      </c>
      <c r="H166" s="60" t="s">
        <v>245</v>
      </c>
      <c r="I166" s="62" t="s">
        <v>126</v>
      </c>
      <c r="J166" s="63">
        <v>195.9</v>
      </c>
      <c r="K166" s="61" t="s">
        <v>111</v>
      </c>
    </row>
    <row r="167" spans="3:11" s="36" customFormat="1" ht="21.75" customHeight="1" x14ac:dyDescent="0.3">
      <c r="C167" s="60" t="s">
        <v>135</v>
      </c>
      <c r="D167" s="60" t="s">
        <v>517</v>
      </c>
      <c r="E167" s="60" t="s">
        <v>128</v>
      </c>
      <c r="F167" s="60" t="s">
        <v>518</v>
      </c>
      <c r="G167" s="61">
        <v>8000</v>
      </c>
      <c r="H167" s="60" t="s">
        <v>73</v>
      </c>
      <c r="I167" s="62" t="s">
        <v>120</v>
      </c>
      <c r="J167" s="63">
        <v>105.4</v>
      </c>
      <c r="K167" s="61" t="s">
        <v>121</v>
      </c>
    </row>
    <row r="168" spans="3:11" s="36" customFormat="1" ht="21.75" customHeight="1" x14ac:dyDescent="0.3">
      <c r="C168" s="60" t="s">
        <v>105</v>
      </c>
      <c r="D168" s="60" t="s">
        <v>519</v>
      </c>
      <c r="E168" s="60" t="s">
        <v>520</v>
      </c>
      <c r="F168" s="60" t="s">
        <v>521</v>
      </c>
      <c r="G168" s="61">
        <v>8400</v>
      </c>
      <c r="H168" s="60" t="s">
        <v>179</v>
      </c>
      <c r="I168" s="62" t="s">
        <v>110</v>
      </c>
      <c r="J168" s="63">
        <v>51.1</v>
      </c>
      <c r="K168" s="61" t="s">
        <v>111</v>
      </c>
    </row>
    <row r="169" spans="3:11" s="36" customFormat="1" ht="21.75" customHeight="1" x14ac:dyDescent="0.3">
      <c r="C169" s="60" t="s">
        <v>135</v>
      </c>
      <c r="D169" s="60" t="s">
        <v>522</v>
      </c>
      <c r="E169" s="60" t="s">
        <v>523</v>
      </c>
      <c r="F169" s="60" t="s">
        <v>524</v>
      </c>
      <c r="G169" s="61">
        <v>8570</v>
      </c>
      <c r="H169" s="60" t="s">
        <v>251</v>
      </c>
      <c r="I169" s="62" t="s">
        <v>126</v>
      </c>
      <c r="J169" s="63">
        <v>105.4</v>
      </c>
      <c r="K169" s="61" t="s">
        <v>111</v>
      </c>
    </row>
    <row r="170" spans="3:11" s="36" customFormat="1" ht="21.75" customHeight="1" x14ac:dyDescent="0.3">
      <c r="C170" s="60" t="s">
        <v>135</v>
      </c>
      <c r="D170" s="60" t="s">
        <v>525</v>
      </c>
      <c r="E170" s="60" t="s">
        <v>205</v>
      </c>
      <c r="F170" s="60" t="s">
        <v>526</v>
      </c>
      <c r="G170" s="61">
        <v>8102</v>
      </c>
      <c r="H170" s="60" t="s">
        <v>356</v>
      </c>
      <c r="I170" s="62" t="s">
        <v>110</v>
      </c>
      <c r="J170" s="63">
        <v>159.69999999999999</v>
      </c>
      <c r="K170" s="61" t="s">
        <v>111</v>
      </c>
    </row>
    <row r="171" spans="3:11" s="36" customFormat="1" ht="21.75" customHeight="1" x14ac:dyDescent="0.3">
      <c r="C171" s="60" t="s">
        <v>135</v>
      </c>
      <c r="D171" s="60" t="s">
        <v>527</v>
      </c>
      <c r="E171" s="60" t="s">
        <v>149</v>
      </c>
      <c r="F171" s="60" t="s">
        <v>528</v>
      </c>
      <c r="G171" s="61">
        <v>8400</v>
      </c>
      <c r="H171" s="60" t="s">
        <v>179</v>
      </c>
      <c r="I171" s="62" t="s">
        <v>126</v>
      </c>
      <c r="J171" s="63">
        <v>195.9</v>
      </c>
      <c r="K171" s="61" t="s">
        <v>121</v>
      </c>
    </row>
    <row r="172" spans="3:11" s="36" customFormat="1" ht="21.75" customHeight="1" x14ac:dyDescent="0.3">
      <c r="C172" s="60" t="s">
        <v>105</v>
      </c>
      <c r="D172" s="60" t="s">
        <v>529</v>
      </c>
      <c r="E172" s="60" t="s">
        <v>123</v>
      </c>
      <c r="F172" s="60" t="s">
        <v>530</v>
      </c>
      <c r="G172" s="61">
        <v>8561</v>
      </c>
      <c r="H172" s="60" t="s">
        <v>130</v>
      </c>
      <c r="I172" s="62" t="s">
        <v>115</v>
      </c>
      <c r="J172" s="63">
        <v>51.1</v>
      </c>
      <c r="K172" s="61" t="s">
        <v>111</v>
      </c>
    </row>
    <row r="173" spans="3:11" s="36" customFormat="1" ht="21.75" customHeight="1" x14ac:dyDescent="0.3">
      <c r="C173" s="60" t="s">
        <v>135</v>
      </c>
      <c r="D173" s="60" t="s">
        <v>531</v>
      </c>
      <c r="E173" s="60" t="s">
        <v>532</v>
      </c>
      <c r="F173" s="60" t="s">
        <v>533</v>
      </c>
      <c r="G173" s="61">
        <v>8000</v>
      </c>
      <c r="H173" s="60" t="s">
        <v>73</v>
      </c>
      <c r="I173" s="62" t="s">
        <v>115</v>
      </c>
      <c r="J173" s="63">
        <v>105.4</v>
      </c>
      <c r="K173" s="61" t="s">
        <v>121</v>
      </c>
    </row>
    <row r="174" spans="3:11" s="36" customFormat="1" ht="21.75" customHeight="1" x14ac:dyDescent="0.3">
      <c r="C174" s="60" t="s">
        <v>135</v>
      </c>
      <c r="D174" s="60" t="s">
        <v>534</v>
      </c>
      <c r="E174" s="60" t="s">
        <v>535</v>
      </c>
      <c r="F174" s="60" t="s">
        <v>536</v>
      </c>
      <c r="G174" s="61">
        <v>8913</v>
      </c>
      <c r="H174" s="60" t="s">
        <v>353</v>
      </c>
      <c r="I174" s="62" t="s">
        <v>110</v>
      </c>
      <c r="J174" s="63">
        <v>51.1</v>
      </c>
      <c r="K174" s="61" t="s">
        <v>121</v>
      </c>
    </row>
    <row r="175" spans="3:11" s="36" customFormat="1" ht="21.75" customHeight="1" x14ac:dyDescent="0.3">
      <c r="C175" s="60" t="s">
        <v>135</v>
      </c>
      <c r="D175" s="60" t="s">
        <v>537</v>
      </c>
      <c r="E175" s="60" t="s">
        <v>538</v>
      </c>
      <c r="F175" s="60" t="s">
        <v>539</v>
      </c>
      <c r="G175" s="61">
        <v>8356</v>
      </c>
      <c r="H175" s="60" t="s">
        <v>373</v>
      </c>
      <c r="I175" s="62" t="s">
        <v>126</v>
      </c>
      <c r="J175" s="63">
        <v>177.8</v>
      </c>
      <c r="K175" s="61" t="s">
        <v>111</v>
      </c>
    </row>
    <row r="176" spans="3:11" s="36" customFormat="1" ht="21.75" customHeight="1" x14ac:dyDescent="0.3">
      <c r="C176" s="60" t="s">
        <v>135</v>
      </c>
      <c r="D176" s="60" t="s">
        <v>540</v>
      </c>
      <c r="E176" s="60" t="s">
        <v>159</v>
      </c>
      <c r="F176" s="60" t="s">
        <v>541</v>
      </c>
      <c r="G176" s="61">
        <v>8803</v>
      </c>
      <c r="H176" s="60" t="s">
        <v>369</v>
      </c>
      <c r="I176" s="62" t="s">
        <v>110</v>
      </c>
      <c r="J176" s="63">
        <v>195.9</v>
      </c>
      <c r="K176" s="61" t="s">
        <v>121</v>
      </c>
    </row>
    <row r="177" spans="3:11" s="36" customFormat="1" ht="21.75" customHeight="1" x14ac:dyDescent="0.3">
      <c r="C177" s="60" t="s">
        <v>135</v>
      </c>
      <c r="D177" s="60" t="s">
        <v>542</v>
      </c>
      <c r="E177" s="60" t="s">
        <v>543</v>
      </c>
      <c r="F177" s="60" t="s">
        <v>544</v>
      </c>
      <c r="G177" s="61">
        <v>8000</v>
      </c>
      <c r="H177" s="60" t="s">
        <v>73</v>
      </c>
      <c r="I177" s="62" t="s">
        <v>126</v>
      </c>
      <c r="J177" s="63">
        <v>105.4</v>
      </c>
      <c r="K177" s="61" t="s">
        <v>111</v>
      </c>
    </row>
    <row r="178" spans="3:11" s="36" customFormat="1" ht="21.75" customHeight="1" x14ac:dyDescent="0.3">
      <c r="C178" s="60" t="s">
        <v>105</v>
      </c>
      <c r="D178" s="60" t="s">
        <v>545</v>
      </c>
      <c r="E178" s="60" t="s">
        <v>546</v>
      </c>
      <c r="F178" s="60" t="s">
        <v>547</v>
      </c>
      <c r="G178" s="61">
        <v>8000</v>
      </c>
      <c r="H178" s="60" t="s">
        <v>73</v>
      </c>
      <c r="I178" s="62" t="s">
        <v>115</v>
      </c>
      <c r="J178" s="63">
        <v>14.9</v>
      </c>
      <c r="K178" s="61" t="s">
        <v>121</v>
      </c>
    </row>
    <row r="179" spans="3:11" s="36" customFormat="1" ht="21.75" customHeight="1" x14ac:dyDescent="0.3">
      <c r="C179" s="60" t="s">
        <v>105</v>
      </c>
      <c r="D179" s="60" t="s">
        <v>548</v>
      </c>
      <c r="E179" s="60" t="s">
        <v>549</v>
      </c>
      <c r="F179" s="60" t="s">
        <v>550</v>
      </c>
      <c r="G179" s="61">
        <v>8561</v>
      </c>
      <c r="H179" s="60" t="s">
        <v>130</v>
      </c>
      <c r="I179" s="62" t="s">
        <v>115</v>
      </c>
      <c r="J179" s="63">
        <v>105.4</v>
      </c>
      <c r="K179" s="61" t="s">
        <v>111</v>
      </c>
    </row>
    <row r="180" spans="3:11" s="36" customFormat="1" ht="21.75" customHeight="1" x14ac:dyDescent="0.3">
      <c r="C180" s="60" t="s">
        <v>135</v>
      </c>
      <c r="D180" s="60" t="s">
        <v>551</v>
      </c>
      <c r="E180" s="60" t="s">
        <v>224</v>
      </c>
      <c r="F180" s="60" t="s">
        <v>552</v>
      </c>
      <c r="G180" s="61">
        <v>8400</v>
      </c>
      <c r="H180" s="60" t="s">
        <v>179</v>
      </c>
      <c r="I180" s="62" t="s">
        <v>110</v>
      </c>
      <c r="J180" s="63">
        <v>51.1</v>
      </c>
      <c r="K180" s="61" t="s">
        <v>121</v>
      </c>
    </row>
  </sheetData>
  <conditionalFormatting sqref="B9">
    <cfRule type="cellIs" dxfId="5" priority="1" operator="greaterThanOrEqual">
      <formula>$A$9*0.6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AE695-8B62-49BB-A31A-0ABB44E1CA0D}">
  <sheetPr>
    <tabColor theme="4" tint="0.59999389629810485"/>
  </sheetPr>
  <dimension ref="A1:S35"/>
  <sheetViews>
    <sheetView zoomScale="90" zoomScaleNormal="90" workbookViewId="0"/>
  </sheetViews>
  <sheetFormatPr baseColWidth="10" defaultColWidth="7.6640625" defaultRowHeight="20.25" customHeight="1" x14ac:dyDescent="0.35"/>
  <cols>
    <col min="1" max="2" width="8.5546875" style="11" customWidth="1"/>
    <col min="3" max="3" width="24.33203125" style="17" bestFit="1" customWidth="1"/>
    <col min="4" max="4" width="24.109375" style="17" bestFit="1" customWidth="1"/>
    <col min="5" max="5" width="24.109375" style="17" customWidth="1"/>
    <col min="6" max="6" width="24" style="17" bestFit="1" customWidth="1"/>
    <col min="7" max="7" width="17.77734375" style="18" bestFit="1" customWidth="1"/>
    <col min="8" max="8" width="22.44140625" style="9" bestFit="1" customWidth="1"/>
    <col min="9" max="9" width="5.77734375" style="9" bestFit="1" customWidth="1"/>
    <col min="10" max="10" width="5.77734375" style="11" bestFit="1" customWidth="1"/>
    <col min="11" max="11" width="6.109375" style="11" bestFit="1" customWidth="1"/>
    <col min="12" max="13" width="5.77734375" style="11" bestFit="1" customWidth="1"/>
    <col min="14" max="14" width="6.109375" style="11" bestFit="1" customWidth="1"/>
    <col min="15" max="15" width="5.77734375" style="11" bestFit="1" customWidth="1"/>
    <col min="16" max="17" width="6.109375" style="11" bestFit="1" customWidth="1"/>
    <col min="18" max="19" width="14.77734375" style="11" customWidth="1"/>
    <col min="20" max="96" width="15" style="11" customWidth="1"/>
    <col min="97" max="16384" width="7.6640625" style="11"/>
  </cols>
  <sheetData>
    <row r="1" spans="1:19" s="3" customFormat="1" ht="30" customHeight="1" x14ac:dyDescent="0.3">
      <c r="A1" s="1">
        <v>1</v>
      </c>
      <c r="B1" s="1"/>
      <c r="C1" s="2" t="s">
        <v>553</v>
      </c>
    </row>
    <row r="2" spans="1:19" s="3" customFormat="1" ht="30" customHeight="1" x14ac:dyDescent="0.3">
      <c r="A2" s="4">
        <v>1</v>
      </c>
      <c r="B2" s="4"/>
      <c r="C2" s="79" t="s">
        <v>707</v>
      </c>
      <c r="D2" s="19"/>
      <c r="E2" s="19"/>
      <c r="F2" s="19"/>
      <c r="G2" s="200"/>
      <c r="H2" s="66"/>
      <c r="I2" s="66"/>
      <c r="J2" s="66"/>
      <c r="K2" s="66"/>
      <c r="L2" s="66"/>
      <c r="M2" s="66"/>
    </row>
    <row r="3" spans="1:19" s="3" customFormat="1" ht="30" customHeight="1" x14ac:dyDescent="0.3">
      <c r="A3" s="1">
        <v>1</v>
      </c>
      <c r="B3" s="1"/>
      <c r="C3" s="64" t="s">
        <v>692</v>
      </c>
      <c r="D3" s="5"/>
      <c r="E3" s="5"/>
      <c r="F3" s="5"/>
      <c r="G3" s="5"/>
      <c r="H3" s="5"/>
      <c r="I3" s="5"/>
      <c r="J3" s="5"/>
      <c r="K3" s="5"/>
      <c r="L3" s="5"/>
      <c r="M3" s="5"/>
    </row>
    <row r="4" spans="1:19" s="3" customFormat="1" ht="30" customHeight="1" x14ac:dyDescent="0.3">
      <c r="A4" s="4">
        <v>1</v>
      </c>
      <c r="B4" s="4"/>
      <c r="C4" s="65" t="s">
        <v>708</v>
      </c>
      <c r="D4" s="66"/>
      <c r="E4" s="66"/>
      <c r="F4" s="66"/>
      <c r="G4" s="66"/>
      <c r="H4" s="66"/>
      <c r="I4" s="66"/>
      <c r="J4" s="66"/>
      <c r="K4" s="66"/>
      <c r="L4" s="66"/>
      <c r="M4" s="66"/>
    </row>
    <row r="5" spans="1:19" s="3" customFormat="1" ht="30" customHeight="1" x14ac:dyDescent="0.3">
      <c r="A5" s="1"/>
      <c r="B5" s="1"/>
      <c r="C5" s="64"/>
      <c r="D5" s="5"/>
      <c r="E5" s="5"/>
      <c r="F5" s="5"/>
      <c r="G5" s="5"/>
      <c r="H5" s="5"/>
      <c r="I5" s="5"/>
      <c r="J5" s="5"/>
      <c r="K5" s="5"/>
      <c r="L5" s="5"/>
      <c r="M5" s="5"/>
    </row>
    <row r="6" spans="1:19" s="3" customFormat="1" ht="30" customHeight="1" x14ac:dyDescent="0.3">
      <c r="A6" s="4"/>
      <c r="B6" s="4"/>
      <c r="C6" s="65"/>
      <c r="D6" s="66"/>
      <c r="E6" s="66"/>
      <c r="F6" s="66"/>
      <c r="G6" s="66"/>
      <c r="H6" s="66"/>
      <c r="I6" s="66"/>
      <c r="J6" s="66"/>
      <c r="K6" s="66"/>
      <c r="L6" s="66"/>
      <c r="M6" s="66"/>
    </row>
    <row r="7" spans="1:19" s="3" customFormat="1" ht="30" customHeight="1" x14ac:dyDescent="0.3">
      <c r="A7" s="1"/>
      <c r="B7" s="1"/>
      <c r="C7" s="64"/>
      <c r="D7" s="5"/>
      <c r="E7" s="5"/>
      <c r="F7" s="5"/>
      <c r="G7" s="5"/>
      <c r="H7" s="5"/>
      <c r="I7" s="5"/>
      <c r="J7" s="5"/>
      <c r="K7" s="5"/>
      <c r="L7" s="5"/>
      <c r="M7" s="5"/>
    </row>
    <row r="8" spans="1:19" s="3" customFormat="1" ht="30" customHeight="1" x14ac:dyDescent="0.3">
      <c r="A8" s="4"/>
      <c r="B8" s="4"/>
      <c r="C8" s="65"/>
      <c r="D8" s="66"/>
      <c r="E8" s="66"/>
      <c r="F8" s="66"/>
      <c r="G8" s="66"/>
      <c r="H8" s="66"/>
      <c r="I8" s="66"/>
      <c r="J8" s="66"/>
      <c r="K8" s="66"/>
      <c r="L8" s="66"/>
      <c r="M8" s="66"/>
    </row>
    <row r="9" spans="1:19" s="9" customFormat="1" ht="31.5" customHeight="1" x14ac:dyDescent="0.3">
      <c r="A9" s="8">
        <f>SUM(A1:A8)</f>
        <v>4</v>
      </c>
      <c r="B9" s="8">
        <f>SUM(B1:B8)</f>
        <v>0</v>
      </c>
      <c r="C9" s="58"/>
      <c r="D9" s="58"/>
      <c r="E9" s="58"/>
      <c r="F9" s="58"/>
      <c r="G9" s="58"/>
      <c r="H9" s="58"/>
      <c r="I9" s="58"/>
      <c r="J9" s="58"/>
      <c r="K9" s="58"/>
      <c r="L9" s="67"/>
      <c r="M9" s="67"/>
    </row>
    <row r="10" spans="1:19" ht="27" customHeight="1" x14ac:dyDescent="0.3">
      <c r="A10" s="10" t="str" cm="1">
        <f t="array" aca="1" ref="A10" ca="1">RIGHT(CELL("dateiname",A1),LEN(CELL("dateiname",A1))-FIND("]",CELL("dateiname",A1)))</f>
        <v>Aufgabe_F</v>
      </c>
      <c r="C10" s="11"/>
      <c r="D10" s="11"/>
      <c r="E10" s="11"/>
      <c r="F10" s="51"/>
      <c r="G10" s="12"/>
      <c r="H10" s="11"/>
      <c r="I10" s="11"/>
    </row>
    <row r="11" spans="1:19" s="9" customFormat="1" ht="40.5" customHeight="1" x14ac:dyDescent="0.3">
      <c r="F11" s="52"/>
    </row>
    <row r="12" spans="1:19" s="9" customFormat="1" ht="30.75" customHeight="1" x14ac:dyDescent="0.3">
      <c r="C12" s="194" t="s">
        <v>554</v>
      </c>
      <c r="D12" s="194" t="s">
        <v>555</v>
      </c>
      <c r="E12" s="194" t="s">
        <v>556</v>
      </c>
      <c r="F12" s="196" t="s">
        <v>557</v>
      </c>
      <c r="G12" s="196" t="s">
        <v>558</v>
      </c>
      <c r="H12" s="196" t="s">
        <v>559</v>
      </c>
      <c r="I12" s="197" t="s">
        <v>560</v>
      </c>
      <c r="J12" s="197"/>
      <c r="K12" s="197"/>
      <c r="L12" s="197"/>
      <c r="M12" s="197"/>
      <c r="N12" s="197"/>
      <c r="O12" s="197"/>
      <c r="P12" s="197"/>
      <c r="Q12" s="197"/>
      <c r="R12" s="192" t="s">
        <v>561</v>
      </c>
      <c r="S12" s="193" t="s">
        <v>562</v>
      </c>
    </row>
    <row r="13" spans="1:19" s="9" customFormat="1" ht="30.75" customHeight="1" x14ac:dyDescent="0.3">
      <c r="C13" s="195"/>
      <c r="D13" s="195"/>
      <c r="E13" s="195"/>
      <c r="F13" s="196"/>
      <c r="G13" s="196"/>
      <c r="H13" s="196"/>
      <c r="I13" s="129" t="s">
        <v>563</v>
      </c>
      <c r="J13" s="129" t="s">
        <v>564</v>
      </c>
      <c r="K13" s="129" t="s">
        <v>565</v>
      </c>
      <c r="L13" s="129" t="s">
        <v>566</v>
      </c>
      <c r="M13" s="129" t="s">
        <v>567</v>
      </c>
      <c r="N13" s="129" t="s">
        <v>568</v>
      </c>
      <c r="O13" s="129" t="s">
        <v>569</v>
      </c>
      <c r="P13" s="129" t="s">
        <v>570</v>
      </c>
      <c r="Q13" s="129" t="s">
        <v>571</v>
      </c>
      <c r="R13" s="192"/>
      <c r="S13" s="193"/>
    </row>
    <row r="14" spans="1:19" s="9" customFormat="1" ht="30.75" customHeight="1" x14ac:dyDescent="0.3">
      <c r="C14" s="53" t="s">
        <v>572</v>
      </c>
      <c r="D14" s="11" t="s">
        <v>573</v>
      </c>
      <c r="E14" s="54" t="s">
        <v>574</v>
      </c>
      <c r="F14" s="55">
        <v>2501</v>
      </c>
      <c r="G14" s="56">
        <v>33</v>
      </c>
      <c r="H14" s="57">
        <v>0.12</v>
      </c>
      <c r="I14" s="12"/>
      <c r="J14" s="12"/>
      <c r="K14" s="12"/>
      <c r="L14" s="12"/>
      <c r="M14" s="12" t="s">
        <v>111</v>
      </c>
      <c r="N14" s="12" t="s">
        <v>111</v>
      </c>
      <c r="O14" s="12" t="s">
        <v>111</v>
      </c>
      <c r="P14" s="12" t="s">
        <v>111</v>
      </c>
      <c r="Q14" s="12"/>
      <c r="R14" s="130"/>
      <c r="S14" s="131"/>
    </row>
    <row r="15" spans="1:19" ht="30.75" customHeight="1" x14ac:dyDescent="0.3">
      <c r="C15" s="53" t="s">
        <v>575</v>
      </c>
      <c r="D15" s="11" t="s">
        <v>576</v>
      </c>
      <c r="E15" s="11" t="s">
        <v>577</v>
      </c>
      <c r="F15" s="55">
        <v>2478</v>
      </c>
      <c r="G15" s="56">
        <v>36</v>
      </c>
      <c r="H15" s="57">
        <v>0.11</v>
      </c>
      <c r="I15" s="12"/>
      <c r="J15" s="12"/>
      <c r="K15" s="12"/>
      <c r="L15" s="12"/>
      <c r="M15" s="12"/>
      <c r="N15" s="12" t="s">
        <v>111</v>
      </c>
      <c r="O15" s="12" t="s">
        <v>111</v>
      </c>
      <c r="P15" s="12"/>
      <c r="Q15" s="12"/>
      <c r="R15" s="130"/>
      <c r="S15" s="131"/>
    </row>
    <row r="16" spans="1:19" ht="30.75" customHeight="1" x14ac:dyDescent="0.3">
      <c r="C16" s="53" t="s">
        <v>578</v>
      </c>
      <c r="D16" s="11" t="s">
        <v>579</v>
      </c>
      <c r="E16" s="11" t="s">
        <v>580</v>
      </c>
      <c r="F16" s="55">
        <v>2469</v>
      </c>
      <c r="G16" s="56">
        <v>79</v>
      </c>
      <c r="H16" s="57">
        <v>0.11</v>
      </c>
      <c r="I16" s="12"/>
      <c r="J16" s="12"/>
      <c r="K16" s="12"/>
      <c r="L16" s="12"/>
      <c r="M16" s="12" t="s">
        <v>111</v>
      </c>
      <c r="N16" s="12" t="s">
        <v>111</v>
      </c>
      <c r="O16" s="12" t="s">
        <v>111</v>
      </c>
      <c r="P16" s="12"/>
      <c r="Q16" s="12"/>
      <c r="R16" s="130"/>
      <c r="S16" s="131"/>
    </row>
    <row r="17" spans="3:19" ht="30.75" customHeight="1" x14ac:dyDescent="0.3">
      <c r="C17" s="53" t="s">
        <v>581</v>
      </c>
      <c r="D17" s="11" t="s">
        <v>582</v>
      </c>
      <c r="E17" s="11" t="s">
        <v>583</v>
      </c>
      <c r="F17" s="55">
        <v>2431</v>
      </c>
      <c r="G17" s="56">
        <v>28</v>
      </c>
      <c r="H17" s="57">
        <v>0.11</v>
      </c>
      <c r="I17" s="12"/>
      <c r="J17" s="12"/>
      <c r="K17" s="12"/>
      <c r="L17" s="12"/>
      <c r="M17" s="12" t="s">
        <v>111</v>
      </c>
      <c r="N17" s="12" t="s">
        <v>111</v>
      </c>
      <c r="O17" s="12" t="s">
        <v>111</v>
      </c>
      <c r="P17" s="12"/>
      <c r="Q17" s="12"/>
      <c r="R17" s="130"/>
      <c r="S17" s="131"/>
    </row>
    <row r="18" spans="3:19" ht="30.75" customHeight="1" x14ac:dyDescent="0.3">
      <c r="C18" s="53" t="s">
        <v>584</v>
      </c>
      <c r="D18" s="11" t="s">
        <v>585</v>
      </c>
      <c r="E18" s="11" t="s">
        <v>586</v>
      </c>
      <c r="F18" s="55">
        <v>2383</v>
      </c>
      <c r="G18" s="56">
        <v>26</v>
      </c>
      <c r="H18" s="57">
        <v>0.12</v>
      </c>
      <c r="I18" s="12" t="s">
        <v>111</v>
      </c>
      <c r="J18" s="12" t="s">
        <v>111</v>
      </c>
      <c r="K18" s="12" t="s">
        <v>111</v>
      </c>
      <c r="L18" s="12" t="s">
        <v>111</v>
      </c>
      <c r="M18" s="12" t="s">
        <v>111</v>
      </c>
      <c r="N18" s="12" t="s">
        <v>111</v>
      </c>
      <c r="O18" s="12" t="s">
        <v>111</v>
      </c>
      <c r="P18" s="12" t="s">
        <v>111</v>
      </c>
      <c r="Q18" s="12" t="s">
        <v>111</v>
      </c>
      <c r="R18" s="130"/>
      <c r="S18" s="131"/>
    </row>
    <row r="19" spans="3:19" ht="30.75" customHeight="1" x14ac:dyDescent="0.3">
      <c r="C19" s="53" t="s">
        <v>587</v>
      </c>
      <c r="D19" s="11" t="s">
        <v>588</v>
      </c>
      <c r="E19" s="11" t="s">
        <v>589</v>
      </c>
      <c r="F19" s="55">
        <v>2323</v>
      </c>
      <c r="G19" s="56">
        <v>33</v>
      </c>
      <c r="H19" s="57">
        <v>0.12</v>
      </c>
      <c r="I19" s="12" t="s">
        <v>111</v>
      </c>
      <c r="J19" s="12" t="s">
        <v>111</v>
      </c>
      <c r="K19" s="12" t="s">
        <v>111</v>
      </c>
      <c r="L19" s="12" t="s">
        <v>111</v>
      </c>
      <c r="M19" s="12" t="s">
        <v>111</v>
      </c>
      <c r="N19" s="12" t="s">
        <v>111</v>
      </c>
      <c r="O19" s="12" t="s">
        <v>111</v>
      </c>
      <c r="P19" s="12" t="s">
        <v>111</v>
      </c>
      <c r="Q19" s="12" t="s">
        <v>111</v>
      </c>
      <c r="R19" s="130"/>
      <c r="S19" s="131"/>
    </row>
    <row r="20" spans="3:19" s="58" customFormat="1" ht="30.75" customHeight="1" x14ac:dyDescent="0.3">
      <c r="C20" s="53" t="s">
        <v>590</v>
      </c>
      <c r="D20" s="11" t="s">
        <v>591</v>
      </c>
      <c r="E20" s="11" t="s">
        <v>592</v>
      </c>
      <c r="F20" s="55">
        <v>2312</v>
      </c>
      <c r="G20" s="56">
        <v>23</v>
      </c>
      <c r="H20" s="57">
        <v>0.12</v>
      </c>
      <c r="I20" s="12"/>
      <c r="J20" s="12"/>
      <c r="K20" s="12"/>
      <c r="L20" s="12"/>
      <c r="M20" s="12"/>
      <c r="N20" s="12" t="s">
        <v>111</v>
      </c>
      <c r="O20" s="12" t="s">
        <v>111</v>
      </c>
      <c r="P20" s="12" t="s">
        <v>111</v>
      </c>
      <c r="Q20" s="12"/>
      <c r="R20" s="130"/>
      <c r="S20" s="131"/>
    </row>
    <row r="21" spans="3:19" s="58" customFormat="1" ht="30.75" customHeight="1" x14ac:dyDescent="0.3">
      <c r="C21" s="53" t="s">
        <v>593</v>
      </c>
      <c r="D21" s="11" t="s">
        <v>594</v>
      </c>
      <c r="E21" s="11" t="s">
        <v>595</v>
      </c>
      <c r="F21" s="55">
        <v>2284</v>
      </c>
      <c r="G21" s="56">
        <v>43</v>
      </c>
      <c r="H21" s="57">
        <v>0.13</v>
      </c>
      <c r="I21" s="12" t="s">
        <v>111</v>
      </c>
      <c r="J21" s="12" t="s">
        <v>111</v>
      </c>
      <c r="K21" s="12" t="s">
        <v>111</v>
      </c>
      <c r="L21" s="12" t="s">
        <v>111</v>
      </c>
      <c r="M21" s="12" t="s">
        <v>111</v>
      </c>
      <c r="N21" s="12" t="s">
        <v>111</v>
      </c>
      <c r="O21" s="12" t="s">
        <v>111</v>
      </c>
      <c r="P21" s="12" t="s">
        <v>111</v>
      </c>
      <c r="Q21" s="12" t="s">
        <v>111</v>
      </c>
      <c r="R21" s="130"/>
      <c r="S21" s="131"/>
    </row>
    <row r="22" spans="3:19" s="58" customFormat="1" ht="30.75" customHeight="1" x14ac:dyDescent="0.3">
      <c r="C22" s="53" t="s">
        <v>596</v>
      </c>
      <c r="D22" s="11" t="s">
        <v>597</v>
      </c>
      <c r="E22" s="11" t="s">
        <v>598</v>
      </c>
      <c r="F22" s="55">
        <v>2224</v>
      </c>
      <c r="G22" s="56">
        <v>46</v>
      </c>
      <c r="H22" s="57">
        <v>0.09</v>
      </c>
      <c r="I22" s="12"/>
      <c r="J22" s="12"/>
      <c r="K22" s="12"/>
      <c r="L22" s="12"/>
      <c r="M22" s="12" t="s">
        <v>111</v>
      </c>
      <c r="N22" s="12" t="s">
        <v>111</v>
      </c>
      <c r="O22" s="12" t="s">
        <v>111</v>
      </c>
      <c r="P22" s="12" t="s">
        <v>111</v>
      </c>
      <c r="Q22" s="12"/>
      <c r="R22" s="130"/>
      <c r="S22" s="131"/>
    </row>
    <row r="23" spans="3:19" s="58" customFormat="1" ht="30.75" customHeight="1" x14ac:dyDescent="0.3">
      <c r="C23" s="53" t="s">
        <v>599</v>
      </c>
      <c r="D23" s="11" t="s">
        <v>597</v>
      </c>
      <c r="E23" s="11" t="s">
        <v>600</v>
      </c>
      <c r="F23" s="55">
        <v>2165</v>
      </c>
      <c r="G23" s="56">
        <v>33</v>
      </c>
      <c r="H23" s="57">
        <v>0.11</v>
      </c>
      <c r="I23" s="12"/>
      <c r="J23" s="12"/>
      <c r="K23" s="12"/>
      <c r="L23" s="12"/>
      <c r="M23" s="12" t="s">
        <v>111</v>
      </c>
      <c r="N23" s="12" t="s">
        <v>111</v>
      </c>
      <c r="O23" s="12" t="s">
        <v>111</v>
      </c>
      <c r="P23" s="12"/>
      <c r="Q23" s="12"/>
      <c r="R23" s="130"/>
      <c r="S23" s="131"/>
    </row>
    <row r="24" spans="3:19" s="58" customFormat="1" ht="30.75" customHeight="1" x14ac:dyDescent="0.3">
      <c r="C24" s="53" t="s">
        <v>601</v>
      </c>
      <c r="D24" s="11" t="s">
        <v>602</v>
      </c>
      <c r="E24" s="11" t="s">
        <v>573</v>
      </c>
      <c r="F24" s="55">
        <v>2149</v>
      </c>
      <c r="G24" s="56">
        <v>36</v>
      </c>
      <c r="H24" s="57">
        <v>0.12</v>
      </c>
      <c r="I24" s="12" t="s">
        <v>111</v>
      </c>
      <c r="J24" s="12" t="s">
        <v>111</v>
      </c>
      <c r="K24" s="12" t="s">
        <v>111</v>
      </c>
      <c r="L24" s="12" t="s">
        <v>111</v>
      </c>
      <c r="M24" s="12" t="s">
        <v>111</v>
      </c>
      <c r="N24" s="12" t="s">
        <v>111</v>
      </c>
      <c r="O24" s="12" t="s">
        <v>111</v>
      </c>
      <c r="P24" s="12" t="s">
        <v>111</v>
      </c>
      <c r="Q24" s="12" t="s">
        <v>111</v>
      </c>
      <c r="R24" s="130"/>
      <c r="S24" s="131"/>
    </row>
    <row r="25" spans="3:19" s="58" customFormat="1" ht="30.75" customHeight="1" x14ac:dyDescent="0.3">
      <c r="C25" s="53" t="s">
        <v>603</v>
      </c>
      <c r="D25" s="11" t="s">
        <v>604</v>
      </c>
      <c r="E25" s="54" t="s">
        <v>605</v>
      </c>
      <c r="F25" s="55">
        <v>2113</v>
      </c>
      <c r="G25" s="56">
        <v>39</v>
      </c>
      <c r="H25" s="57">
        <v>0.13</v>
      </c>
      <c r="I25" s="12"/>
      <c r="J25" s="12"/>
      <c r="K25" s="12"/>
      <c r="L25" s="12"/>
      <c r="M25" s="12" t="s">
        <v>111</v>
      </c>
      <c r="N25" s="12" t="s">
        <v>111</v>
      </c>
      <c r="O25" s="12" t="s">
        <v>111</v>
      </c>
      <c r="P25" s="12" t="s">
        <v>111</v>
      </c>
      <c r="Q25" s="12"/>
      <c r="R25" s="130"/>
      <c r="S25" s="131"/>
    </row>
    <row r="26" spans="3:19" s="58" customFormat="1" ht="30.75" customHeight="1" x14ac:dyDescent="0.3">
      <c r="C26" s="53" t="s">
        <v>606</v>
      </c>
      <c r="D26" s="11" t="s">
        <v>607</v>
      </c>
      <c r="E26" s="11" t="s">
        <v>577</v>
      </c>
      <c r="F26" s="55">
        <v>2108</v>
      </c>
      <c r="G26" s="59">
        <v>27</v>
      </c>
      <c r="H26" s="57">
        <v>0.11</v>
      </c>
      <c r="I26" s="12"/>
      <c r="J26" s="12"/>
      <c r="K26" s="12"/>
      <c r="L26" s="12"/>
      <c r="M26" s="12" t="s">
        <v>111</v>
      </c>
      <c r="N26" s="12" t="s">
        <v>111</v>
      </c>
      <c r="O26" s="12" t="s">
        <v>111</v>
      </c>
      <c r="P26" s="12" t="s">
        <v>111</v>
      </c>
      <c r="Q26" s="12"/>
      <c r="R26" s="130"/>
      <c r="S26" s="131"/>
    </row>
    <row r="27" spans="3:19" s="58" customFormat="1" ht="30.75" customHeight="1" x14ac:dyDescent="0.3">
      <c r="C27" s="53" t="s">
        <v>608</v>
      </c>
      <c r="D27" s="11" t="s">
        <v>609</v>
      </c>
      <c r="E27" s="11" t="s">
        <v>610</v>
      </c>
      <c r="F27" s="55">
        <v>2065</v>
      </c>
      <c r="G27" s="56">
        <v>32</v>
      </c>
      <c r="H27" s="57">
        <v>0.12</v>
      </c>
      <c r="I27" s="12"/>
      <c r="J27" s="12"/>
      <c r="K27" s="12"/>
      <c r="L27" s="12"/>
      <c r="M27" s="12" t="s">
        <v>111</v>
      </c>
      <c r="N27" s="12" t="s">
        <v>111</v>
      </c>
      <c r="O27" s="12" t="s">
        <v>111</v>
      </c>
      <c r="P27" s="12" t="s">
        <v>111</v>
      </c>
      <c r="Q27" s="12" t="s">
        <v>111</v>
      </c>
      <c r="R27" s="130"/>
      <c r="S27" s="131"/>
    </row>
    <row r="28" spans="3:19" s="58" customFormat="1" ht="30.75" customHeight="1" x14ac:dyDescent="0.3">
      <c r="C28" s="53" t="s">
        <v>611</v>
      </c>
      <c r="D28" s="11" t="s">
        <v>607</v>
      </c>
      <c r="E28" s="11" t="s">
        <v>612</v>
      </c>
      <c r="F28" s="55">
        <v>2044</v>
      </c>
      <c r="G28" s="56">
        <v>32</v>
      </c>
      <c r="H28" s="57">
        <v>0.1</v>
      </c>
      <c r="I28" s="12"/>
      <c r="J28" s="12"/>
      <c r="K28" s="12"/>
      <c r="L28" s="12"/>
      <c r="M28" s="12" t="s">
        <v>111</v>
      </c>
      <c r="N28" s="12" t="s">
        <v>111</v>
      </c>
      <c r="O28" s="12" t="s">
        <v>111</v>
      </c>
      <c r="P28" s="12" t="s">
        <v>111</v>
      </c>
      <c r="Q28" s="12"/>
      <c r="R28" s="130"/>
      <c r="S28" s="131"/>
    </row>
    <row r="29" spans="3:19" s="58" customFormat="1" ht="30.75" customHeight="1" x14ac:dyDescent="0.3">
      <c r="C29" s="53" t="s">
        <v>613</v>
      </c>
      <c r="D29" s="11" t="s">
        <v>614</v>
      </c>
      <c r="E29" s="54" t="s">
        <v>615</v>
      </c>
      <c r="F29" s="55">
        <v>2005</v>
      </c>
      <c r="G29" s="56">
        <v>46</v>
      </c>
      <c r="H29" s="57">
        <v>0.1</v>
      </c>
      <c r="I29" s="12" t="s">
        <v>111</v>
      </c>
      <c r="J29" s="12" t="s">
        <v>111</v>
      </c>
      <c r="K29" s="12" t="s">
        <v>111</v>
      </c>
      <c r="L29" s="12" t="s">
        <v>111</v>
      </c>
      <c r="M29" s="12" t="s">
        <v>111</v>
      </c>
      <c r="N29" s="12" t="s">
        <v>111</v>
      </c>
      <c r="O29" s="12" t="s">
        <v>111</v>
      </c>
      <c r="P29" s="12" t="s">
        <v>111</v>
      </c>
      <c r="Q29" s="12" t="s">
        <v>111</v>
      </c>
      <c r="R29" s="130"/>
      <c r="S29" s="131"/>
    </row>
    <row r="30" spans="3:19" s="58" customFormat="1" ht="30.75" customHeight="1" x14ac:dyDescent="0.3">
      <c r="C30" s="53" t="s">
        <v>616</v>
      </c>
      <c r="D30" s="11" t="s">
        <v>617</v>
      </c>
      <c r="E30" s="11" t="s">
        <v>618</v>
      </c>
      <c r="F30" s="55">
        <v>1948</v>
      </c>
      <c r="G30" s="56">
        <v>47</v>
      </c>
      <c r="H30" s="57">
        <v>0.1</v>
      </c>
      <c r="I30" s="12"/>
      <c r="J30" s="12"/>
      <c r="K30" s="12"/>
      <c r="L30" s="12"/>
      <c r="M30" s="12" t="s">
        <v>111</v>
      </c>
      <c r="N30" s="12" t="s">
        <v>111</v>
      </c>
      <c r="O30" s="12" t="s">
        <v>111</v>
      </c>
      <c r="P30" s="12"/>
      <c r="Q30" s="12"/>
      <c r="R30" s="130"/>
      <c r="S30" s="131"/>
    </row>
    <row r="31" spans="3:19" s="58" customFormat="1" ht="30.75" customHeight="1" x14ac:dyDescent="0.3">
      <c r="C31" s="53" t="s">
        <v>619</v>
      </c>
      <c r="D31" s="11" t="s">
        <v>612</v>
      </c>
      <c r="E31" s="11" t="s">
        <v>620</v>
      </c>
      <c r="F31" s="55">
        <v>1916</v>
      </c>
      <c r="G31" s="56">
        <v>48</v>
      </c>
      <c r="H31" s="57">
        <v>0.1</v>
      </c>
      <c r="I31" s="12"/>
      <c r="J31" s="12"/>
      <c r="K31" s="12"/>
      <c r="L31" s="12" t="s">
        <v>111</v>
      </c>
      <c r="M31" s="12" t="s">
        <v>111</v>
      </c>
      <c r="N31" s="12" t="s">
        <v>111</v>
      </c>
      <c r="O31" s="12" t="s">
        <v>111</v>
      </c>
      <c r="P31" s="12" t="s">
        <v>111</v>
      </c>
      <c r="Q31" s="12" t="s">
        <v>111</v>
      </c>
      <c r="R31" s="130"/>
      <c r="S31" s="131"/>
    </row>
    <row r="32" spans="3:19" s="58" customFormat="1" ht="30.75" customHeight="1" x14ac:dyDescent="0.3">
      <c r="C32" s="53" t="s">
        <v>621</v>
      </c>
      <c r="D32" s="54" t="s">
        <v>605</v>
      </c>
      <c r="E32" s="11"/>
      <c r="F32" s="55">
        <v>1815</v>
      </c>
      <c r="G32" s="56">
        <v>43</v>
      </c>
      <c r="H32" s="57">
        <v>0.11</v>
      </c>
      <c r="I32" s="12" t="s">
        <v>111</v>
      </c>
      <c r="J32" s="12" t="s">
        <v>111</v>
      </c>
      <c r="K32" s="12" t="s">
        <v>111</v>
      </c>
      <c r="L32" s="12" t="s">
        <v>111</v>
      </c>
      <c r="M32" s="12" t="s">
        <v>111</v>
      </c>
      <c r="N32" s="12" t="s">
        <v>111</v>
      </c>
      <c r="O32" s="12" t="s">
        <v>111</v>
      </c>
      <c r="P32" s="12" t="s">
        <v>111</v>
      </c>
      <c r="Q32" s="12" t="s">
        <v>111</v>
      </c>
      <c r="R32" s="130"/>
      <c r="S32" s="131"/>
    </row>
    <row r="33" spans="3:19" s="58" customFormat="1" ht="30.75" customHeight="1" x14ac:dyDescent="0.3">
      <c r="C33" s="53" t="s">
        <v>622</v>
      </c>
      <c r="D33" s="11" t="s">
        <v>623</v>
      </c>
      <c r="E33" s="11" t="s">
        <v>624</v>
      </c>
      <c r="F33" s="55">
        <v>1780</v>
      </c>
      <c r="G33" s="56">
        <v>18</v>
      </c>
      <c r="H33" s="57">
        <v>0.12</v>
      </c>
      <c r="I33" s="12"/>
      <c r="J33" s="12"/>
      <c r="K33" s="12"/>
      <c r="L33" s="12"/>
      <c r="M33" s="12" t="s">
        <v>111</v>
      </c>
      <c r="N33" s="12" t="s">
        <v>111</v>
      </c>
      <c r="O33" s="12" t="s">
        <v>111</v>
      </c>
      <c r="P33" s="12" t="s">
        <v>111</v>
      </c>
      <c r="Q33" s="12"/>
      <c r="R33" s="130"/>
      <c r="S33" s="131"/>
    </row>
    <row r="34" spans="3:19" s="58" customFormat="1" ht="30.75" customHeight="1" x14ac:dyDescent="0.3">
      <c r="C34" s="53" t="s">
        <v>625</v>
      </c>
      <c r="D34" s="11" t="s">
        <v>626</v>
      </c>
      <c r="E34" s="11" t="s">
        <v>594</v>
      </c>
      <c r="F34" s="55">
        <v>1549</v>
      </c>
      <c r="G34" s="56">
        <v>28</v>
      </c>
      <c r="H34" s="57">
        <v>0.11</v>
      </c>
      <c r="I34" s="12" t="s">
        <v>111</v>
      </c>
      <c r="J34" s="12" t="s">
        <v>111</v>
      </c>
      <c r="K34" s="12" t="s">
        <v>111</v>
      </c>
      <c r="L34" s="12" t="s">
        <v>111</v>
      </c>
      <c r="M34" s="12" t="s">
        <v>111</v>
      </c>
      <c r="N34" s="12" t="s">
        <v>111</v>
      </c>
      <c r="O34" s="12" t="s">
        <v>111</v>
      </c>
      <c r="P34" s="12" t="s">
        <v>111</v>
      </c>
      <c r="Q34" s="12" t="s">
        <v>111</v>
      </c>
      <c r="R34" s="130"/>
      <c r="S34" s="131"/>
    </row>
    <row r="35" spans="3:19" ht="30.75" customHeight="1" x14ac:dyDescent="0.3">
      <c r="C35" s="53" t="s">
        <v>627</v>
      </c>
      <c r="D35" s="11" t="s">
        <v>628</v>
      </c>
      <c r="E35" s="11" t="s">
        <v>629</v>
      </c>
      <c r="F35" s="55">
        <v>1546</v>
      </c>
      <c r="G35" s="56">
        <v>42</v>
      </c>
      <c r="H35" s="57">
        <v>0.11</v>
      </c>
      <c r="I35" s="12" t="s">
        <v>111</v>
      </c>
      <c r="J35" s="12" t="s">
        <v>111</v>
      </c>
      <c r="K35" s="12" t="s">
        <v>111</v>
      </c>
      <c r="L35" s="12" t="s">
        <v>111</v>
      </c>
      <c r="M35" s="12" t="s">
        <v>111</v>
      </c>
      <c r="N35" s="12" t="s">
        <v>111</v>
      </c>
      <c r="O35" s="12" t="s">
        <v>111</v>
      </c>
      <c r="P35" s="12" t="s">
        <v>111</v>
      </c>
      <c r="Q35" s="12" t="s">
        <v>111</v>
      </c>
      <c r="R35" s="130"/>
      <c r="S35" s="131"/>
    </row>
  </sheetData>
  <mergeCells count="9">
    <mergeCell ref="R12:R13"/>
    <mergeCell ref="S12:S13"/>
    <mergeCell ref="C12:C13"/>
    <mergeCell ref="D12:D13"/>
    <mergeCell ref="E12:E13"/>
    <mergeCell ref="F12:F13"/>
    <mergeCell ref="G12:G13"/>
    <mergeCell ref="H12:H13"/>
    <mergeCell ref="I12:Q12"/>
  </mergeCells>
  <conditionalFormatting sqref="B9">
    <cfRule type="cellIs" dxfId="4" priority="1" operator="greaterThanOrEqual">
      <formula>$A$9*0.6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B8FA1-DA88-4347-BE66-241C5DC44B0F}">
  <sheetPr>
    <tabColor theme="4" tint="-0.249977111117893"/>
  </sheetPr>
  <dimension ref="A1:XEW1048562"/>
  <sheetViews>
    <sheetView zoomScale="90" zoomScaleNormal="90" workbookViewId="0"/>
  </sheetViews>
  <sheetFormatPr baseColWidth="10" defaultColWidth="7.6640625" defaultRowHeight="20.25" customHeight="1" x14ac:dyDescent="0.35"/>
  <cols>
    <col min="1" max="2" width="8.5546875" style="11" customWidth="1"/>
    <col min="3" max="3" width="29.77734375" style="17" customWidth="1"/>
    <col min="4" max="6" width="19.33203125" style="17" customWidth="1"/>
    <col min="7" max="7" width="45.21875" style="18" customWidth="1"/>
    <col min="8" max="8" width="19.33203125" style="9" customWidth="1"/>
    <col min="9" max="9" width="96" style="9" customWidth="1"/>
    <col min="10" max="92" width="15" style="11" customWidth="1"/>
    <col min="93" max="16384" width="7.6640625" style="11"/>
  </cols>
  <sheetData>
    <row r="1" spans="1:9" s="3" customFormat="1" ht="30" customHeight="1" x14ac:dyDescent="0.3">
      <c r="A1" s="1">
        <v>1</v>
      </c>
      <c r="B1" s="1"/>
      <c r="C1" s="2" t="s">
        <v>630</v>
      </c>
      <c r="D1" s="2"/>
      <c r="E1" s="2"/>
      <c r="F1" s="2"/>
      <c r="G1" s="2"/>
      <c r="H1" s="50" t="s">
        <v>631</v>
      </c>
      <c r="I1" s="102"/>
    </row>
    <row r="2" spans="1:9" s="3" customFormat="1" ht="30" customHeight="1" x14ac:dyDescent="0.3">
      <c r="A2" s="4">
        <v>1</v>
      </c>
      <c r="B2" s="4"/>
      <c r="C2" s="79" t="s">
        <v>632</v>
      </c>
      <c r="D2" s="79"/>
      <c r="E2" s="79"/>
      <c r="F2" s="79"/>
      <c r="G2" s="79"/>
      <c r="H2" s="50" t="s">
        <v>631</v>
      </c>
      <c r="I2" s="103"/>
    </row>
    <row r="3" spans="1:9" s="3" customFormat="1" ht="30" customHeight="1" x14ac:dyDescent="0.3">
      <c r="A3" s="1">
        <v>1</v>
      </c>
      <c r="B3" s="1"/>
      <c r="C3" s="64" t="s">
        <v>633</v>
      </c>
      <c r="D3" s="64"/>
      <c r="E3" s="64"/>
      <c r="F3" s="64"/>
      <c r="G3" s="64"/>
      <c r="H3" s="50" t="s">
        <v>631</v>
      </c>
      <c r="I3" s="104"/>
    </row>
    <row r="4" spans="1:9" s="3" customFormat="1" ht="30" customHeight="1" x14ac:dyDescent="0.3">
      <c r="A4" s="4">
        <v>1</v>
      </c>
      <c r="B4" s="4"/>
      <c r="C4" s="65" t="s">
        <v>634</v>
      </c>
      <c r="D4" s="65"/>
      <c r="E4" s="65"/>
      <c r="F4" s="65"/>
      <c r="G4" s="65"/>
      <c r="H4" s="50" t="s">
        <v>631</v>
      </c>
      <c r="I4" s="105"/>
    </row>
    <row r="5" spans="1:9" s="3" customFormat="1" ht="30" customHeight="1" x14ac:dyDescent="0.3">
      <c r="A5" s="1">
        <v>1</v>
      </c>
      <c r="B5" s="1"/>
      <c r="C5" s="64" t="s">
        <v>635</v>
      </c>
      <c r="D5" s="64"/>
      <c r="E5" s="64"/>
      <c r="F5" s="64"/>
      <c r="G5" s="64"/>
      <c r="H5" s="50" t="s">
        <v>631</v>
      </c>
      <c r="I5" s="104"/>
    </row>
    <row r="6" spans="1:9" s="3" customFormat="1" ht="30" customHeight="1" x14ac:dyDescent="0.3">
      <c r="A6" s="4"/>
      <c r="B6" s="4"/>
      <c r="C6" s="65"/>
      <c r="D6" s="65"/>
      <c r="E6" s="65"/>
      <c r="F6" s="65"/>
      <c r="G6" s="65"/>
      <c r="H6" s="50"/>
      <c r="I6" s="50"/>
    </row>
    <row r="7" spans="1:9" s="3" customFormat="1" ht="30" customHeight="1" x14ac:dyDescent="0.3">
      <c r="A7" s="1"/>
      <c r="B7" s="1"/>
      <c r="C7" s="64"/>
      <c r="D7" s="64"/>
      <c r="E7" s="64"/>
      <c r="F7" s="64"/>
      <c r="G7" s="64"/>
      <c r="H7" s="50"/>
      <c r="I7" s="50"/>
    </row>
    <row r="8" spans="1:9" s="3" customFormat="1" ht="30" customHeight="1" x14ac:dyDescent="0.3">
      <c r="A8" s="4"/>
      <c r="B8" s="4"/>
      <c r="C8" s="65"/>
      <c r="D8" s="65"/>
      <c r="E8" s="65"/>
      <c r="F8" s="65"/>
      <c r="G8" s="65"/>
      <c r="H8" s="50"/>
      <c r="I8" s="50"/>
    </row>
    <row r="9" spans="1:9" s="9" customFormat="1" ht="31.5" customHeight="1" x14ac:dyDescent="0.3">
      <c r="A9" s="8">
        <f>SUM(A1:A8)</f>
        <v>5</v>
      </c>
      <c r="B9" s="8">
        <f>SUM(B1:B8)</f>
        <v>0</v>
      </c>
      <c r="C9" s="58"/>
      <c r="D9" s="18"/>
      <c r="E9" s="18"/>
      <c r="F9" s="18"/>
      <c r="G9" s="18"/>
    </row>
    <row r="10" spans="1:9" ht="20.100000000000001" customHeight="1" x14ac:dyDescent="0.3">
      <c r="A10" s="10" t="str" cm="1">
        <f t="array" aca="1" ref="A10" ca="1">RIGHT(CELL("dateiname",A1),LEN(CELL("dateiname",A1))-FIND("]",CELL("dateiname",A1)))</f>
        <v>Aufgabe_H</v>
      </c>
      <c r="C10" s="11"/>
      <c r="D10" s="11"/>
      <c r="E10" s="11"/>
      <c r="F10" s="11"/>
      <c r="G10" s="11"/>
      <c r="H10" s="11"/>
      <c r="I10" s="11"/>
    </row>
    <row r="11" spans="1:9" ht="18" customHeight="1" x14ac:dyDescent="0.3">
      <c r="C11" s="11"/>
      <c r="D11" s="11"/>
      <c r="E11" s="11"/>
      <c r="F11" s="11"/>
      <c r="G11" s="11"/>
      <c r="H11" s="11"/>
      <c r="I11" s="11"/>
    </row>
    <row r="12" spans="1:9" s="9" customFormat="1" ht="33.75" customHeight="1" x14ac:dyDescent="0.3"/>
    <row r="13" spans="1:9" ht="33.75" customHeight="1" x14ac:dyDescent="0.3">
      <c r="C13" s="11"/>
      <c r="D13" s="11"/>
      <c r="E13" s="11"/>
      <c r="F13" s="11"/>
      <c r="G13" s="11"/>
      <c r="H13" s="11"/>
      <c r="I13" s="11"/>
    </row>
    <row r="14" spans="1:9" s="27" customFormat="1" ht="33.75" customHeight="1" x14ac:dyDescent="0.3"/>
    <row r="15" spans="1:9" s="27" customFormat="1" ht="33.75" customHeight="1" x14ac:dyDescent="0.3"/>
    <row r="16" spans="1:9" s="27" customFormat="1" ht="33.75" customHeight="1" x14ac:dyDescent="0.3"/>
    <row r="22" s="33" customFormat="1" ht="33.75" customHeight="1" x14ac:dyDescent="0.3"/>
    <row r="349" spans="3:5" s="36" customFormat="1" ht="17.25" customHeight="1" x14ac:dyDescent="0.3">
      <c r="C349" s="37" t="s">
        <v>93</v>
      </c>
      <c r="D349" s="37"/>
      <c r="E349" s="37"/>
    </row>
    <row r="350" spans="3:5" s="36" customFormat="1" ht="17.25" customHeight="1" x14ac:dyDescent="0.3">
      <c r="C350" s="37" t="s">
        <v>94</v>
      </c>
      <c r="D350" s="37"/>
      <c r="E350" s="37"/>
    </row>
    <row r="1045145" spans="1:1" ht="20.25" customHeight="1" x14ac:dyDescent="0.35">
      <c r="A1045145" s="11" t="s">
        <v>636</v>
      </c>
    </row>
    <row r="1048553" spans="38:38" ht="20.25" customHeight="1" x14ac:dyDescent="0.35">
      <c r="AL1048553" s="11" t="s">
        <v>637</v>
      </c>
    </row>
    <row r="1048562" spans="1:1 16377:16377" ht="20.25" customHeight="1" x14ac:dyDescent="0.35">
      <c r="A1048562" s="11" t="s">
        <v>638</v>
      </c>
      <c r="XEW1048562" s="11" t="s">
        <v>639</v>
      </c>
    </row>
  </sheetData>
  <conditionalFormatting sqref="B9">
    <cfRule type="cellIs" dxfId="3" priority="1" operator="greaterThanOrEqual">
      <formula>$A$9*0.6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C13EA-7B42-4512-8517-2BE6B472C88F}">
  <sheetPr>
    <tabColor theme="4" tint="0.59999389629810485"/>
  </sheetPr>
  <dimension ref="A1:M350"/>
  <sheetViews>
    <sheetView zoomScale="90" zoomScaleNormal="90" workbookViewId="0"/>
  </sheetViews>
  <sheetFormatPr baseColWidth="10" defaultColWidth="7.6640625" defaultRowHeight="20.25" customHeight="1" x14ac:dyDescent="0.35"/>
  <cols>
    <col min="1" max="2" width="8.5546875" style="11" customWidth="1"/>
    <col min="3" max="3" width="27.5546875" style="17" customWidth="1"/>
    <col min="4" max="4" width="34.21875" style="17" customWidth="1"/>
    <col min="5" max="6" width="20.77734375" style="17" customWidth="1"/>
    <col min="7" max="7" width="20.77734375" style="18" customWidth="1"/>
    <col min="8" max="10" width="19.33203125" style="9" customWidth="1"/>
    <col min="11" max="11" width="19.33203125" style="11" customWidth="1"/>
    <col min="12" max="12" width="25.77734375" style="11" customWidth="1"/>
    <col min="13" max="13" width="19.33203125" style="11" customWidth="1"/>
    <col min="14" max="15" width="13.88671875" style="11" customWidth="1"/>
    <col min="16" max="96" width="15" style="11" customWidth="1"/>
    <col min="97" max="16384" width="7.6640625" style="11"/>
  </cols>
  <sheetData>
    <row r="1" spans="1:13" s="3" customFormat="1" ht="30" customHeight="1" x14ac:dyDescent="0.3">
      <c r="A1" s="1">
        <v>2</v>
      </c>
      <c r="B1" s="1"/>
      <c r="C1" s="2" t="s">
        <v>691</v>
      </c>
      <c r="D1" s="2"/>
      <c r="E1" s="2"/>
      <c r="F1" s="2"/>
      <c r="G1" s="2"/>
      <c r="H1" s="2"/>
    </row>
    <row r="2" spans="1:13" s="3" customFormat="1" ht="30" customHeight="1" x14ac:dyDescent="0.3">
      <c r="A2" s="4">
        <v>4</v>
      </c>
      <c r="B2" s="4"/>
      <c r="C2" s="79" t="s">
        <v>640</v>
      </c>
      <c r="D2" s="79"/>
      <c r="E2" s="79"/>
      <c r="F2" s="79"/>
      <c r="G2" s="79"/>
      <c r="H2" s="79"/>
    </row>
    <row r="3" spans="1:13" s="3" customFormat="1" ht="30" customHeight="1" x14ac:dyDescent="0.3">
      <c r="A3" s="1"/>
      <c r="B3" s="1"/>
      <c r="D3" s="106" t="s">
        <v>697</v>
      </c>
      <c r="E3" s="64"/>
      <c r="F3" s="64"/>
      <c r="G3" s="64"/>
      <c r="H3" s="64"/>
    </row>
    <row r="4" spans="1:13" s="3" customFormat="1" ht="30" customHeight="1" x14ac:dyDescent="0.3">
      <c r="A4" s="4"/>
      <c r="B4" s="4"/>
      <c r="C4" s="65"/>
      <c r="D4" s="65"/>
      <c r="E4" s="65"/>
      <c r="F4" s="65"/>
      <c r="G4" s="65"/>
      <c r="H4" s="65"/>
    </row>
    <row r="5" spans="1:13" s="3" customFormat="1" ht="30" customHeight="1" x14ac:dyDescent="0.3">
      <c r="A5" s="1"/>
      <c r="B5" s="1"/>
      <c r="C5" s="64"/>
      <c r="D5" s="64"/>
      <c r="E5" s="64"/>
      <c r="F5" s="64"/>
      <c r="G5" s="64"/>
      <c r="H5" s="64"/>
    </row>
    <row r="6" spans="1:13" s="3" customFormat="1" ht="30" customHeight="1" x14ac:dyDescent="0.3">
      <c r="A6" s="4"/>
      <c r="B6" s="4"/>
      <c r="C6" s="65"/>
      <c r="D6" s="65"/>
      <c r="E6" s="65"/>
      <c r="F6" s="65"/>
      <c r="G6" s="65"/>
      <c r="H6" s="65"/>
    </row>
    <row r="7" spans="1:13" s="3" customFormat="1" ht="30" customHeight="1" x14ac:dyDescent="0.3">
      <c r="A7" s="1"/>
      <c r="B7" s="1"/>
      <c r="C7" s="64"/>
      <c r="D7" s="64"/>
      <c r="E7" s="64"/>
      <c r="F7" s="64"/>
      <c r="G7" s="64"/>
      <c r="H7" s="64"/>
    </row>
    <row r="8" spans="1:13" s="3" customFormat="1" ht="30" customHeight="1" x14ac:dyDescent="0.3">
      <c r="A8" s="4"/>
      <c r="B8" s="4"/>
      <c r="C8" s="65"/>
      <c r="D8" s="65"/>
      <c r="E8" s="65"/>
      <c r="F8" s="65"/>
      <c r="G8" s="65"/>
      <c r="H8" s="65"/>
    </row>
    <row r="9" spans="1:13" s="9" customFormat="1" ht="31.5" customHeight="1" x14ac:dyDescent="0.3">
      <c r="A9" s="8">
        <f>SUM(A1:A8)</f>
        <v>6</v>
      </c>
      <c r="B9" s="8">
        <f>SUM(B1:B8)</f>
        <v>0</v>
      </c>
      <c r="C9" s="58"/>
      <c r="D9" s="18"/>
      <c r="E9" s="18"/>
      <c r="F9" s="18"/>
      <c r="G9" s="18"/>
      <c r="L9" s="198"/>
      <c r="M9" s="198"/>
    </row>
    <row r="10" spans="1:13" ht="20.100000000000001" customHeight="1" x14ac:dyDescent="0.3">
      <c r="A10" s="10" t="str" cm="1">
        <f t="array" aca="1" ref="A10" ca="1">RIGHT(CELL("dateiname",A1),LEN(CELL("dateiname",A1))-FIND("]",CELL("dateiname",A1)))</f>
        <v>Aufgabe_I</v>
      </c>
      <c r="C10" s="11"/>
      <c r="D10" s="11"/>
      <c r="E10" s="11"/>
      <c r="F10" s="11"/>
      <c r="G10" s="11"/>
      <c r="H10" s="11"/>
      <c r="I10" s="11"/>
      <c r="J10" s="11"/>
    </row>
    <row r="11" spans="1:13" ht="18" customHeight="1" thickBot="1" x14ac:dyDescent="0.35">
      <c r="C11" s="11"/>
      <c r="D11" s="11"/>
      <c r="E11" s="11"/>
      <c r="F11" s="11"/>
      <c r="G11" s="11"/>
      <c r="H11" s="11"/>
      <c r="I11" s="11"/>
      <c r="J11" s="11"/>
    </row>
    <row r="12" spans="1:13" s="20" customFormat="1" ht="33.75" customHeight="1" x14ac:dyDescent="0.3">
      <c r="C12" s="38" t="s">
        <v>641</v>
      </c>
      <c r="D12" s="39" t="s">
        <v>642</v>
      </c>
      <c r="E12" s="39" t="s">
        <v>643</v>
      </c>
      <c r="F12" s="40" t="s">
        <v>644</v>
      </c>
      <c r="I12" s="6"/>
      <c r="J12" s="6"/>
      <c r="K12" s="6"/>
      <c r="L12" s="6"/>
      <c r="M12" s="6"/>
    </row>
    <row r="13" spans="1:13" s="9" customFormat="1" ht="33.75" customHeight="1" thickBot="1" x14ac:dyDescent="0.35">
      <c r="C13" s="41" t="s">
        <v>645</v>
      </c>
      <c r="D13" s="42"/>
      <c r="E13" s="42"/>
      <c r="F13" s="43"/>
      <c r="I13" s="44"/>
      <c r="J13" s="44"/>
      <c r="K13" s="44"/>
      <c r="L13" s="44"/>
      <c r="M13" s="44"/>
    </row>
    <row r="14" spans="1:13" s="27" customFormat="1" ht="33.75" customHeight="1" x14ac:dyDescent="0.3">
      <c r="C14" s="136" t="s">
        <v>646</v>
      </c>
      <c r="D14" s="137" t="s">
        <v>647</v>
      </c>
      <c r="E14" s="137" t="s">
        <v>648</v>
      </c>
      <c r="F14" s="138" t="s">
        <v>649</v>
      </c>
      <c r="G14" s="139" t="s">
        <v>650</v>
      </c>
      <c r="I14" s="45"/>
      <c r="J14" s="45"/>
      <c r="K14" s="45"/>
      <c r="L14" s="45"/>
      <c r="M14" s="45"/>
    </row>
    <row r="15" spans="1:13" s="27" customFormat="1" ht="33.75" customHeight="1" x14ac:dyDescent="0.3">
      <c r="C15" s="46">
        <v>44927</v>
      </c>
      <c r="D15" s="27" t="s">
        <v>651</v>
      </c>
      <c r="E15" s="48"/>
      <c r="F15" s="140"/>
      <c r="G15" s="47">
        <v>2750</v>
      </c>
      <c r="I15" s="45"/>
      <c r="J15" s="45"/>
      <c r="K15" s="45"/>
      <c r="L15" s="45"/>
      <c r="M15" s="45"/>
    </row>
    <row r="16" spans="1:13" s="27" customFormat="1" ht="33.75" customHeight="1" x14ac:dyDescent="0.3">
      <c r="C16" s="46">
        <v>44942</v>
      </c>
      <c r="D16" s="27" t="s">
        <v>652</v>
      </c>
      <c r="E16" s="48"/>
      <c r="F16" s="140">
        <v>250</v>
      </c>
      <c r="G16" s="141"/>
      <c r="I16" s="45"/>
      <c r="J16" s="45"/>
      <c r="K16" s="45"/>
      <c r="L16" s="45"/>
      <c r="M16" s="45"/>
    </row>
    <row r="17" spans="3:7" s="27" customFormat="1" ht="33.75" customHeight="1" x14ac:dyDescent="0.3">
      <c r="C17" s="46">
        <v>44951</v>
      </c>
      <c r="D17" s="27" t="s">
        <v>653</v>
      </c>
      <c r="E17" s="48">
        <v>713</v>
      </c>
      <c r="F17" s="140"/>
      <c r="G17" s="141"/>
    </row>
    <row r="18" spans="3:7" s="27" customFormat="1" ht="33.75" customHeight="1" x14ac:dyDescent="0.3">
      <c r="C18" s="46"/>
      <c r="D18" s="27" t="s">
        <v>654</v>
      </c>
      <c r="E18" s="48"/>
      <c r="F18" s="140">
        <v>150</v>
      </c>
      <c r="G18" s="141"/>
    </row>
    <row r="19" spans="3:7" s="33" customFormat="1" ht="33.75" customHeight="1" x14ac:dyDescent="0.3">
      <c r="C19" s="46"/>
      <c r="D19" s="33" t="s">
        <v>655</v>
      </c>
      <c r="E19" s="49"/>
      <c r="F19" s="142">
        <v>100</v>
      </c>
      <c r="G19" s="143"/>
    </row>
    <row r="20" spans="3:7" s="33" customFormat="1" ht="33.75" customHeight="1" x14ac:dyDescent="0.3">
      <c r="C20" s="46"/>
      <c r="D20" s="33" t="s">
        <v>656</v>
      </c>
      <c r="E20" s="49"/>
      <c r="F20" s="142">
        <v>23.5</v>
      </c>
      <c r="G20" s="143"/>
    </row>
    <row r="21" spans="3:7" s="33" customFormat="1" ht="33.75" customHeight="1" x14ac:dyDescent="0.3">
      <c r="C21" s="46"/>
      <c r="D21" s="33" t="s">
        <v>657</v>
      </c>
      <c r="E21" s="49">
        <v>100</v>
      </c>
      <c r="F21" s="142"/>
      <c r="G21" s="143"/>
    </row>
    <row r="22" spans="3:7" s="33" customFormat="1" ht="33.75" customHeight="1" x14ac:dyDescent="0.3">
      <c r="C22" s="46">
        <v>44981</v>
      </c>
      <c r="D22" s="33" t="s">
        <v>653</v>
      </c>
      <c r="E22" s="49">
        <v>713</v>
      </c>
      <c r="F22" s="142"/>
      <c r="G22" s="143"/>
    </row>
    <row r="23" spans="3:7" s="27" customFormat="1" ht="33.75" customHeight="1" x14ac:dyDescent="0.3">
      <c r="C23" s="46"/>
      <c r="D23" s="27" t="s">
        <v>654</v>
      </c>
      <c r="E23" s="48"/>
      <c r="F23" s="140">
        <v>150</v>
      </c>
      <c r="G23" s="141"/>
    </row>
    <row r="24" spans="3:7" s="33" customFormat="1" ht="33.75" customHeight="1" x14ac:dyDescent="0.3">
      <c r="C24" s="46"/>
      <c r="D24" s="33" t="s">
        <v>655</v>
      </c>
      <c r="E24" s="49"/>
      <c r="F24" s="142">
        <v>100</v>
      </c>
      <c r="G24" s="143"/>
    </row>
    <row r="25" spans="3:7" s="33" customFormat="1" ht="33.75" customHeight="1" x14ac:dyDescent="0.3">
      <c r="C25" s="46"/>
      <c r="D25" s="33" t="s">
        <v>656</v>
      </c>
      <c r="E25" s="49"/>
      <c r="F25" s="142">
        <v>23.5</v>
      </c>
      <c r="G25" s="143"/>
    </row>
    <row r="26" spans="3:7" s="27" customFormat="1" ht="33.75" customHeight="1" x14ac:dyDescent="0.3">
      <c r="C26" s="46">
        <v>45009</v>
      </c>
      <c r="D26" s="27" t="s">
        <v>653</v>
      </c>
      <c r="E26" s="48">
        <v>713</v>
      </c>
      <c r="F26" s="140"/>
      <c r="G26" s="141"/>
    </row>
    <row r="27" spans="3:7" s="33" customFormat="1" ht="33.75" customHeight="1" x14ac:dyDescent="0.3">
      <c r="C27" s="46"/>
      <c r="D27" s="27" t="s">
        <v>654</v>
      </c>
      <c r="E27" s="48"/>
      <c r="F27" s="140">
        <v>150</v>
      </c>
      <c r="G27" s="143"/>
    </row>
    <row r="28" spans="3:7" s="33" customFormat="1" ht="33.75" customHeight="1" x14ac:dyDescent="0.3">
      <c r="C28" s="46"/>
      <c r="D28" s="33" t="s">
        <v>655</v>
      </c>
      <c r="E28" s="49"/>
      <c r="F28" s="142">
        <v>100</v>
      </c>
      <c r="G28" s="143"/>
    </row>
    <row r="29" spans="3:7" s="27" customFormat="1" ht="33.75" customHeight="1" x14ac:dyDescent="0.3">
      <c r="C29" s="46"/>
      <c r="D29" s="33" t="s">
        <v>656</v>
      </c>
      <c r="E29" s="49"/>
      <c r="F29" s="142">
        <v>23.5</v>
      </c>
      <c r="G29" s="141"/>
    </row>
    <row r="30" spans="3:7" s="27" customFormat="1" ht="33.75" customHeight="1" x14ac:dyDescent="0.3">
      <c r="C30" s="46">
        <v>45041</v>
      </c>
      <c r="D30" s="27" t="s">
        <v>653</v>
      </c>
      <c r="E30" s="48">
        <v>713</v>
      </c>
      <c r="F30" s="140"/>
      <c r="G30" s="141"/>
    </row>
    <row r="31" spans="3:7" s="33" customFormat="1" ht="33.75" customHeight="1" x14ac:dyDescent="0.3">
      <c r="C31" s="46"/>
      <c r="D31" s="27" t="s">
        <v>654</v>
      </c>
      <c r="E31" s="48"/>
      <c r="F31" s="140">
        <v>150</v>
      </c>
      <c r="G31" s="143"/>
    </row>
    <row r="32" spans="3:7" s="33" customFormat="1" ht="33.75" customHeight="1" x14ac:dyDescent="0.3">
      <c r="C32" s="46"/>
      <c r="D32" s="33" t="s">
        <v>655</v>
      </c>
      <c r="E32" s="49"/>
      <c r="F32" s="142">
        <v>100</v>
      </c>
      <c r="G32" s="143"/>
    </row>
    <row r="33" spans="3:7" s="27" customFormat="1" ht="33.75" customHeight="1" x14ac:dyDescent="0.3">
      <c r="C33" s="46"/>
      <c r="D33" s="33" t="s">
        <v>656</v>
      </c>
      <c r="E33" s="49"/>
      <c r="F33" s="142">
        <v>23.5</v>
      </c>
      <c r="G33" s="141"/>
    </row>
    <row r="349" spans="3:5" s="36" customFormat="1" ht="17.25" customHeight="1" x14ac:dyDescent="0.3">
      <c r="C349" s="185" t="s">
        <v>93</v>
      </c>
      <c r="D349" s="185"/>
      <c r="E349" s="185"/>
    </row>
    <row r="350" spans="3:5" s="36" customFormat="1" ht="17.25" customHeight="1" x14ac:dyDescent="0.3">
      <c r="C350" s="185" t="s">
        <v>94</v>
      </c>
      <c r="D350" s="185"/>
      <c r="E350" s="185"/>
    </row>
  </sheetData>
  <mergeCells count="3">
    <mergeCell ref="L9:M9"/>
    <mergeCell ref="C349:E349"/>
    <mergeCell ref="C350:E350"/>
  </mergeCells>
  <conditionalFormatting sqref="B9">
    <cfRule type="cellIs" dxfId="2" priority="1" operator="greaterThanOrEqual">
      <formula>$A$9*0.6</formula>
    </cfRule>
  </conditionalFormatting>
  <pageMargins left="0.7" right="0.7" top="0.78740157499999996" bottom="0.78740157499999996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5daf41bd-338c-4311-b1b0-e1299889c34b}" enabled="0" method="" siteId="{5daf41bd-338c-4311-b1b0-e1299889c34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1</vt:i4>
      </vt:variant>
    </vt:vector>
  </HeadingPairs>
  <TitlesOfParts>
    <vt:vector size="12" baseType="lpstr">
      <vt:lpstr>Anleitung</vt:lpstr>
      <vt:lpstr>Aufgabe_A</vt:lpstr>
      <vt:lpstr>Aufgabe_A-Bsp</vt:lpstr>
      <vt:lpstr>Aufgabe_B</vt:lpstr>
      <vt:lpstr>Aufgabe_C</vt:lpstr>
      <vt:lpstr>Aufgabe_D</vt:lpstr>
      <vt:lpstr>Aufgabe_F</vt:lpstr>
      <vt:lpstr>Aufgabe_H</vt:lpstr>
      <vt:lpstr>Aufgabe_I</vt:lpstr>
      <vt:lpstr>Aufgabe_J</vt:lpstr>
      <vt:lpstr>Auswertung</vt:lpstr>
      <vt:lpstr>Kino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Lippuner Jürg BZBS</dc:creator>
  <cp:lastModifiedBy>Lippuner Jürg BZBS</cp:lastModifiedBy>
  <dcterms:created xsi:type="dcterms:W3CDTF">2024-10-18T09:48:22Z</dcterms:created>
  <dcterms:modified xsi:type="dcterms:W3CDTF">2024-11-06T08:17:20Z</dcterms:modified>
</cp:coreProperties>
</file>