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uerg\Downloads\"/>
    </mc:Choice>
  </mc:AlternateContent>
  <xr:revisionPtr revIDLastSave="0" documentId="13_ncr:1_{6DA6ECF9-2742-4969-8D08-10985BD3DCDE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Schiessen" sheetId="1" r:id="rId1"/>
    <sheet name="Schiessen-Lösung" sheetId="4" state="hidden" r:id="rId2"/>
    <sheet name="Crosslauf" sheetId="2" r:id="rId3"/>
    <sheet name="Crosslauf-Lösung" sheetId="5" state="hidden" r:id="rId4"/>
    <sheet name="Übersicht" sheetId="6" r:id="rId5"/>
    <sheet name="Übersicht-Lösung" sheetId="3" state="hidden" r:id="rId6"/>
  </sheets>
  <definedNames>
    <definedName name="_xlnm.Print_Area" localSheetId="3">'Crosslauf-Lösung'!$A$1:$L$150</definedName>
    <definedName name="_xlnm.Print_Area" localSheetId="1">'Schiessen-Lösung'!$A$1:$G$22</definedName>
    <definedName name="_xlnm.Print_Area" localSheetId="5">'Übersicht-Lösung'!$A$1:$H$44</definedName>
    <definedName name="_xlnm.Print_Titles" localSheetId="3">'Crosslauf-Lösung'!$1:$5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6" l="1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6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F22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5" i="4"/>
  <c r="G19" i="4"/>
  <c r="D19" i="4"/>
  <c r="G18" i="4"/>
  <c r="D18" i="4"/>
  <c r="G17" i="4"/>
  <c r="D17" i="4"/>
  <c r="G16" i="4"/>
  <c r="D16" i="4"/>
  <c r="G15" i="4"/>
  <c r="D15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5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H15" i="3"/>
  <c r="H9" i="3"/>
  <c r="H12" i="3"/>
  <c r="H11" i="3"/>
  <c r="H4" i="3"/>
  <c r="H14" i="3"/>
  <c r="H7" i="3"/>
  <c r="H6" i="3"/>
  <c r="H18" i="3"/>
  <c r="H13" i="3"/>
  <c r="H10" i="3"/>
  <c r="H17" i="3"/>
  <c r="H8" i="3"/>
  <c r="H5" i="3"/>
  <c r="H16" i="3"/>
</calcChain>
</file>

<file path=xl/sharedStrings.xml><?xml version="1.0" encoding="utf-8"?>
<sst xmlns="http://schemas.openxmlformats.org/spreadsheetml/2006/main" count="1580" uniqueCount="389">
  <si>
    <t>Schiessen</t>
  </si>
  <si>
    <t>Anzahl</t>
  </si>
  <si>
    <t>Team</t>
  </si>
  <si>
    <t>Herren</t>
  </si>
  <si>
    <t>Frauen</t>
  </si>
  <si>
    <t>Total</t>
  </si>
  <si>
    <t>Frauenquote</t>
  </si>
  <si>
    <t>Total Rangpunkte</t>
  </si>
  <si>
    <t>Rang</t>
  </si>
  <si>
    <t>Radler</t>
  </si>
  <si>
    <t>Turnverein</t>
  </si>
  <si>
    <t>Salami-Tiger</t>
  </si>
  <si>
    <t>Badminton-Club</t>
  </si>
  <si>
    <t>Dream Team</t>
  </si>
  <si>
    <t>Surf the Wave</t>
  </si>
  <si>
    <t>Landjugend</t>
  </si>
  <si>
    <t>Hockeyaner</t>
  </si>
  <si>
    <t>Tschutti</t>
  </si>
  <si>
    <t>Hofer Garage</t>
  </si>
  <si>
    <t>Zischtigshöckler</t>
  </si>
  <si>
    <t>Jazz-Team</t>
  </si>
  <si>
    <t>Sugus</t>
  </si>
  <si>
    <t>Scholas</t>
  </si>
  <si>
    <t>Skiclub</t>
  </si>
  <si>
    <t>Tiefster Wert</t>
  </si>
  <si>
    <t>Grösster Wert</t>
  </si>
  <si>
    <t>Crosslauf</t>
  </si>
  <si>
    <t>Einzelrangliste</t>
  </si>
  <si>
    <t>Nr</t>
  </si>
  <si>
    <t>Nachname</t>
  </si>
  <si>
    <t>Vorname</t>
  </si>
  <si>
    <t>Geschlecht</t>
  </si>
  <si>
    <t>Geburtsdatum</t>
  </si>
  <si>
    <t>Startzeit</t>
  </si>
  <si>
    <t>Zielzeit</t>
  </si>
  <si>
    <t>Laufzeit</t>
  </si>
  <si>
    <t>Rangpunkte</t>
  </si>
  <si>
    <t>w</t>
  </si>
  <si>
    <t>Sonja</t>
  </si>
  <si>
    <t>SCO01</t>
  </si>
  <si>
    <t>Aemisegger</t>
  </si>
  <si>
    <t>Gabriela</t>
  </si>
  <si>
    <t>STW01</t>
  </si>
  <si>
    <t>Reto</t>
  </si>
  <si>
    <t>m</t>
  </si>
  <si>
    <t>ZIH01</t>
  </si>
  <si>
    <t>Altherr</t>
  </si>
  <si>
    <t>Jonny</t>
  </si>
  <si>
    <t>TUR01</t>
  </si>
  <si>
    <t>Bärlocher</t>
  </si>
  <si>
    <t>Ramon</t>
  </si>
  <si>
    <t>HOF01</t>
  </si>
  <si>
    <t>Barmet</t>
  </si>
  <si>
    <t>Donat</t>
  </si>
  <si>
    <t>HOC01</t>
  </si>
  <si>
    <t>Martin</t>
  </si>
  <si>
    <t>Bauert</t>
  </si>
  <si>
    <t>Andrea</t>
  </si>
  <si>
    <t>TUR02</t>
  </si>
  <si>
    <t>Rino</t>
  </si>
  <si>
    <t>Baumgartner</t>
  </si>
  <si>
    <t>GMD01</t>
  </si>
  <si>
    <t>Nicole</t>
  </si>
  <si>
    <t>SAT01</t>
  </si>
  <si>
    <t>Niggi</t>
  </si>
  <si>
    <t>TUR03</t>
  </si>
  <si>
    <t>Tamara</t>
  </si>
  <si>
    <t>TSC01</t>
  </si>
  <si>
    <t>Bernegger</t>
  </si>
  <si>
    <t>Monika</t>
  </si>
  <si>
    <t>ZIH02</t>
  </si>
  <si>
    <t>Beusch</t>
  </si>
  <si>
    <t>Hansueli</t>
  </si>
  <si>
    <t>LAJ02</t>
  </si>
  <si>
    <t>Blümli</t>
  </si>
  <si>
    <t>Christian</t>
  </si>
  <si>
    <t>HOF02</t>
  </si>
  <si>
    <t>Lena</t>
  </si>
  <si>
    <t>STW02</t>
  </si>
  <si>
    <t>ZIH03</t>
  </si>
  <si>
    <t>Bollhalder</t>
  </si>
  <si>
    <t>Beatrice</t>
  </si>
  <si>
    <t>SUG02</t>
  </si>
  <si>
    <t>Brenner</t>
  </si>
  <si>
    <t>Karin</t>
  </si>
  <si>
    <t>ZIH04</t>
  </si>
  <si>
    <t>Brunhart</t>
  </si>
  <si>
    <t>Michael</t>
  </si>
  <si>
    <t>Roger</t>
  </si>
  <si>
    <t>ZIH06</t>
  </si>
  <si>
    <t>Caluori</t>
  </si>
  <si>
    <t>Peter</t>
  </si>
  <si>
    <t>SUG03</t>
  </si>
  <si>
    <t>Caminada</t>
  </si>
  <si>
    <t>Bettina</t>
  </si>
  <si>
    <t>Urs</t>
  </si>
  <si>
    <t>JAZ01</t>
  </si>
  <si>
    <t>Dietsche</t>
  </si>
  <si>
    <t>Lars</t>
  </si>
  <si>
    <t>SAT02</t>
  </si>
  <si>
    <t>Petra</t>
  </si>
  <si>
    <t>SUG04</t>
  </si>
  <si>
    <t>Düsel</t>
  </si>
  <si>
    <t>Stefan</t>
  </si>
  <si>
    <t>SKI02</t>
  </si>
  <si>
    <t>Eggenberger</t>
  </si>
  <si>
    <t>Adrian</t>
  </si>
  <si>
    <t>ZIH08</t>
  </si>
  <si>
    <t>Astrid</t>
  </si>
  <si>
    <t>TSC02</t>
  </si>
  <si>
    <t>Bruno</t>
  </si>
  <si>
    <t>HOF03</t>
  </si>
  <si>
    <t>Florian</t>
  </si>
  <si>
    <t>JAZ02</t>
  </si>
  <si>
    <t>Hans</t>
  </si>
  <si>
    <t>LAJ03</t>
  </si>
  <si>
    <t>Mathias</t>
  </si>
  <si>
    <t>SKI03</t>
  </si>
  <si>
    <t>Nico</t>
  </si>
  <si>
    <t>SKI04</t>
  </si>
  <si>
    <t>Thomas</t>
  </si>
  <si>
    <t>SKI05</t>
  </si>
  <si>
    <t>LAJ04</t>
  </si>
  <si>
    <t>Engler</t>
  </si>
  <si>
    <t>Bianca</t>
  </si>
  <si>
    <t>JAZ04</t>
  </si>
  <si>
    <t>Fernandez</t>
  </si>
  <si>
    <t>Marcel</t>
  </si>
  <si>
    <t>Feurer</t>
  </si>
  <si>
    <t>JAZ03</t>
  </si>
  <si>
    <t>Sabine</t>
  </si>
  <si>
    <t>HOC03</t>
  </si>
  <si>
    <t>Fluri</t>
  </si>
  <si>
    <t>Miryam</t>
  </si>
  <si>
    <t>HOF04</t>
  </si>
  <si>
    <t>Forrer</t>
  </si>
  <si>
    <t>Andreas</t>
  </si>
  <si>
    <t>Tobias</t>
  </si>
  <si>
    <t>LAJ05</t>
  </si>
  <si>
    <t>Frank</t>
  </si>
  <si>
    <t>Lukas</t>
  </si>
  <si>
    <t>RAD01</t>
  </si>
  <si>
    <t>Frick</t>
  </si>
  <si>
    <t>Hansjörg</t>
  </si>
  <si>
    <t>SUG05</t>
  </si>
  <si>
    <t>Fust</t>
  </si>
  <si>
    <t>Rahel</t>
  </si>
  <si>
    <t>GMD03</t>
  </si>
  <si>
    <t>Gabathuler</t>
  </si>
  <si>
    <t>Daniela</t>
  </si>
  <si>
    <t>BAD03</t>
  </si>
  <si>
    <t>Gantenbein</t>
  </si>
  <si>
    <t>TSC03</t>
  </si>
  <si>
    <t>SKI06</t>
  </si>
  <si>
    <t>RAD02</t>
  </si>
  <si>
    <t>Manuel</t>
  </si>
  <si>
    <t>BAD04</t>
  </si>
  <si>
    <t>Ruth</t>
  </si>
  <si>
    <t>HOF05</t>
  </si>
  <si>
    <t>TSC04</t>
  </si>
  <si>
    <t>Gasenzer</t>
  </si>
  <si>
    <t>Marianne</t>
  </si>
  <si>
    <t>TSC05</t>
  </si>
  <si>
    <t>TSC06</t>
  </si>
  <si>
    <t>LAJ06</t>
  </si>
  <si>
    <t>Gassner</t>
  </si>
  <si>
    <t>Melanie</t>
  </si>
  <si>
    <t>TSC07</t>
  </si>
  <si>
    <t>Gerber</t>
  </si>
  <si>
    <t>Markus</t>
  </si>
  <si>
    <t>BAD05</t>
  </si>
  <si>
    <t>Patrick</t>
  </si>
  <si>
    <t>SCO02</t>
  </si>
  <si>
    <t>Good</t>
  </si>
  <si>
    <t>HOF08</t>
  </si>
  <si>
    <t>Graf</t>
  </si>
  <si>
    <t>Kathrin</t>
  </si>
  <si>
    <t>SAT04</t>
  </si>
  <si>
    <t>Gschwend</t>
  </si>
  <si>
    <t>Sereina</t>
  </si>
  <si>
    <t>BAD06</t>
  </si>
  <si>
    <t>Gurini</t>
  </si>
  <si>
    <t>André</t>
  </si>
  <si>
    <t>STW03</t>
  </si>
  <si>
    <t>Haltiner</t>
  </si>
  <si>
    <t>Mario</t>
  </si>
  <si>
    <t>SUG06</t>
  </si>
  <si>
    <t>Hardegger</t>
  </si>
  <si>
    <t>Tina</t>
  </si>
  <si>
    <t>TUR04</t>
  </si>
  <si>
    <t>Hasler</t>
  </si>
  <si>
    <t>Charlotte</t>
  </si>
  <si>
    <t>TSC08</t>
  </si>
  <si>
    <t>Heule</t>
  </si>
  <si>
    <t>Michi</t>
  </si>
  <si>
    <t>SKI08</t>
  </si>
  <si>
    <t>Hofer</t>
  </si>
  <si>
    <t>Sabrina</t>
  </si>
  <si>
    <t>HOC05</t>
  </si>
  <si>
    <t>Isele</t>
  </si>
  <si>
    <t>Iris</t>
  </si>
  <si>
    <t>STW04</t>
  </si>
  <si>
    <t>John</t>
  </si>
  <si>
    <t>TSC09</t>
  </si>
  <si>
    <t>Keller</t>
  </si>
  <si>
    <t>Marlies</t>
  </si>
  <si>
    <t>BAD07</t>
  </si>
  <si>
    <t>Kestner</t>
  </si>
  <si>
    <t>HOC06</t>
  </si>
  <si>
    <t>Remo</t>
  </si>
  <si>
    <t>Kohler</t>
  </si>
  <si>
    <t>HOF09</t>
  </si>
  <si>
    <t>Ramona</t>
  </si>
  <si>
    <t>RAD05</t>
  </si>
  <si>
    <t>Werner</t>
  </si>
  <si>
    <t>SUG07</t>
  </si>
  <si>
    <t>Kopp</t>
  </si>
  <si>
    <t>Dominik</t>
  </si>
  <si>
    <t>HOC07</t>
  </si>
  <si>
    <t>RAD06</t>
  </si>
  <si>
    <t>Lehner</t>
  </si>
  <si>
    <t>Ralf</t>
  </si>
  <si>
    <t>SUG08</t>
  </si>
  <si>
    <t>Lenherr</t>
  </si>
  <si>
    <t>Marco</t>
  </si>
  <si>
    <t>BAD08</t>
  </si>
  <si>
    <t>LAJ08</t>
  </si>
  <si>
    <t>Simon</t>
  </si>
  <si>
    <t>SCO03</t>
  </si>
  <si>
    <t>Lippuner</t>
  </si>
  <si>
    <t>Maja</t>
  </si>
  <si>
    <t>HOC08</t>
  </si>
  <si>
    <t>JAZ06</t>
  </si>
  <si>
    <t>Rita</t>
  </si>
  <si>
    <t>STW05</t>
  </si>
  <si>
    <t>Roland</t>
  </si>
  <si>
    <t>Lüchinger</t>
  </si>
  <si>
    <t>SCO06</t>
  </si>
  <si>
    <t>Nando</t>
  </si>
  <si>
    <t>SCO07</t>
  </si>
  <si>
    <t>Yvonne</t>
  </si>
  <si>
    <t>JAZ08</t>
  </si>
  <si>
    <t>Mächler</t>
  </si>
  <si>
    <t>BAD09</t>
  </si>
  <si>
    <t>Maiolo</t>
  </si>
  <si>
    <t>JAZ09</t>
  </si>
  <si>
    <t>Marchion</t>
  </si>
  <si>
    <t>Meier</t>
  </si>
  <si>
    <t>HOC09</t>
  </si>
  <si>
    <t>Elias</t>
  </si>
  <si>
    <t>STW06</t>
  </si>
  <si>
    <t>Nadja</t>
  </si>
  <si>
    <t>SCO08</t>
  </si>
  <si>
    <t>Sahra</t>
  </si>
  <si>
    <t>LAJ10</t>
  </si>
  <si>
    <t>Samuel</t>
  </si>
  <si>
    <t>SKI09</t>
  </si>
  <si>
    <t>Müller</t>
  </si>
  <si>
    <t>SKI10</t>
  </si>
  <si>
    <t>Daniel</t>
  </si>
  <si>
    <t>RAD08</t>
  </si>
  <si>
    <t>Dario</t>
  </si>
  <si>
    <t>SKI11</t>
  </si>
  <si>
    <t>Erika</t>
  </si>
  <si>
    <t>SAT05</t>
  </si>
  <si>
    <t>Karina</t>
  </si>
  <si>
    <t>HOF10</t>
  </si>
  <si>
    <t>JAZ10</t>
  </si>
  <si>
    <t>Müntener</t>
  </si>
  <si>
    <t>Rolf</t>
  </si>
  <si>
    <t>JAZ11</t>
  </si>
  <si>
    <t>SKI12</t>
  </si>
  <si>
    <t>LAJ11</t>
  </si>
  <si>
    <t>Nutt</t>
  </si>
  <si>
    <t>Denis</t>
  </si>
  <si>
    <t>TUR05</t>
  </si>
  <si>
    <t>Oelke</t>
  </si>
  <si>
    <t>Adriana</t>
  </si>
  <si>
    <t>HOC10</t>
  </si>
  <si>
    <t>Riccarda</t>
  </si>
  <si>
    <t>RAD09</t>
  </si>
  <si>
    <t>Ospelt</t>
  </si>
  <si>
    <t>Christina</t>
  </si>
  <si>
    <t>BAD11</t>
  </si>
  <si>
    <t>Ottiger</t>
  </si>
  <si>
    <t>Diego</t>
  </si>
  <si>
    <t>STW07</t>
  </si>
  <si>
    <t>Pfiffner</t>
  </si>
  <si>
    <t>TSC10</t>
  </si>
  <si>
    <t>Prestagiacomo</t>
  </si>
  <si>
    <t>Esther</t>
  </si>
  <si>
    <t>ZIH09</t>
  </si>
  <si>
    <t>Rohner</t>
  </si>
  <si>
    <t>Mariann</t>
  </si>
  <si>
    <t>STW08</t>
  </si>
  <si>
    <t>Rüegsegger</t>
  </si>
  <si>
    <t>Jenny</t>
  </si>
  <si>
    <t>SAT06</t>
  </si>
  <si>
    <t>Rutz</t>
  </si>
  <si>
    <t>LAJ12</t>
  </si>
  <si>
    <t>SAT07</t>
  </si>
  <si>
    <t>Saluz</t>
  </si>
  <si>
    <t>Walter</t>
  </si>
  <si>
    <t>HOC11</t>
  </si>
  <si>
    <t>Schaltegger</t>
  </si>
  <si>
    <t>SAT08</t>
  </si>
  <si>
    <t>Schena</t>
  </si>
  <si>
    <t>TUR06</t>
  </si>
  <si>
    <t>Schmid</t>
  </si>
  <si>
    <t>TSC11</t>
  </si>
  <si>
    <t>TUR07</t>
  </si>
  <si>
    <t>Schwendener</t>
  </si>
  <si>
    <t>Jasmin</t>
  </si>
  <si>
    <t>TUR08</t>
  </si>
  <si>
    <t>Jonas</t>
  </si>
  <si>
    <t>GMD06</t>
  </si>
  <si>
    <t>Senn</t>
  </si>
  <si>
    <t>RAD10</t>
  </si>
  <si>
    <t>Sprecher</t>
  </si>
  <si>
    <t>GMD07</t>
  </si>
  <si>
    <t>Hedi</t>
  </si>
  <si>
    <t>SUG10</t>
  </si>
  <si>
    <t>Margret</t>
  </si>
  <si>
    <t>SAT09</t>
  </si>
  <si>
    <t>Stäheli</t>
  </si>
  <si>
    <t>Claire-Lise</t>
  </si>
  <si>
    <t>Steiner</t>
  </si>
  <si>
    <t>RAD11</t>
  </si>
  <si>
    <t>Michele</t>
  </si>
  <si>
    <t>SCO10</t>
  </si>
  <si>
    <t>JAZ12</t>
  </si>
  <si>
    <t>Sticker</t>
  </si>
  <si>
    <t>Rico</t>
  </si>
  <si>
    <t>HOF11</t>
  </si>
  <si>
    <t>Stricker</t>
  </si>
  <si>
    <t>Damian</t>
  </si>
  <si>
    <t>GMD08</t>
  </si>
  <si>
    <t>Manuela</t>
  </si>
  <si>
    <t>SAT10</t>
  </si>
  <si>
    <t>Sandra</t>
  </si>
  <si>
    <t>ZIH10</t>
  </si>
  <si>
    <t>Sulser</t>
  </si>
  <si>
    <t>Katrin</t>
  </si>
  <si>
    <t>ZIH11</t>
  </si>
  <si>
    <t>Tschirky</t>
  </si>
  <si>
    <t>Barbara</t>
  </si>
  <si>
    <t>STW09</t>
  </si>
  <si>
    <t>GMD09</t>
  </si>
  <si>
    <t>Untersander</t>
  </si>
  <si>
    <t>SCO11</t>
  </si>
  <si>
    <t>Vetsch</t>
  </si>
  <si>
    <t>SUG11</t>
  </si>
  <si>
    <t>Andrin</t>
  </si>
  <si>
    <t>STW10</t>
  </si>
  <si>
    <t>Jürg</t>
  </si>
  <si>
    <t>SCO12</t>
  </si>
  <si>
    <t>GMD10</t>
  </si>
  <si>
    <t>René</t>
  </si>
  <si>
    <t>TUR10</t>
  </si>
  <si>
    <t>Walt</t>
  </si>
  <si>
    <t>Fabian</t>
  </si>
  <si>
    <t>TUR11</t>
  </si>
  <si>
    <t>Westmeyer</t>
  </si>
  <si>
    <t>SUG12</t>
  </si>
  <si>
    <t>Wicki</t>
  </si>
  <si>
    <t>Jörg</t>
  </si>
  <si>
    <t>ZIH12</t>
  </si>
  <si>
    <t>Widmayer</t>
  </si>
  <si>
    <t>Andy</t>
  </si>
  <si>
    <t>GMD11</t>
  </si>
  <si>
    <t>Zindel</t>
  </si>
  <si>
    <t>SAT11</t>
  </si>
  <si>
    <t>Zogg</t>
  </si>
  <si>
    <t>Bea</t>
  </si>
  <si>
    <t>TUR12</t>
  </si>
  <si>
    <t>Florin</t>
  </si>
  <si>
    <t>STW11</t>
  </si>
  <si>
    <t>GMD12</t>
  </si>
  <si>
    <t>Zweifel</t>
  </si>
  <si>
    <t>STW12</t>
  </si>
  <si>
    <t>Vanessa</t>
  </si>
  <si>
    <t>Jassen</t>
  </si>
  <si>
    <t>Skirennen</t>
  </si>
  <si>
    <t>Volleyball</t>
  </si>
  <si>
    <t>Seilziehen</t>
  </si>
  <si>
    <t>Jahrgang</t>
  </si>
  <si>
    <t>Lösungsmuster</t>
  </si>
  <si>
    <t>Dorfcup</t>
  </si>
  <si>
    <t>Muster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</si>
</sst>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9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8"/>
      <color theme="3"/>
      <name val="Corbel"/>
      <family val="2"/>
      <scheme val="major"/>
    </font>
    <font>
      <b/>
      <sz val="15"/>
      <color theme="3"/>
      <name val="Corbel"/>
      <family val="2"/>
      <scheme val="minor"/>
    </font>
    <font>
      <b/>
      <sz val="11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b/>
      <sz val="12"/>
      <color theme="1"/>
      <name val="Corbel"/>
      <family val="2"/>
      <scheme val="minor"/>
    </font>
    <font>
      <i/>
      <sz val="12"/>
      <color theme="9" tint="-0.499984740745262"/>
      <name val="Corbel"/>
      <family val="2"/>
      <scheme val="minor"/>
    </font>
    <font>
      <b/>
      <sz val="11"/>
      <color rgb="FFFF0000"/>
      <name val="Corbe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34">
    <xf numFmtId="0" fontId="0" fillId="0" borderId="0" xfId="0"/>
    <xf numFmtId="0" fontId="2" fillId="0" borderId="0" xfId="2"/>
    <xf numFmtId="0" fontId="0" fillId="0" borderId="0" xfId="0" applyAlignment="1">
      <alignment horizontal="center"/>
    </xf>
    <xf numFmtId="0" fontId="3" fillId="0" borderId="1" xfId="3" applyAlignment="1">
      <alignment horizontal="left"/>
    </xf>
    <xf numFmtId="0" fontId="3" fillId="0" borderId="1" xfId="3"/>
    <xf numFmtId="0" fontId="3" fillId="0" borderId="1" xfId="3" applyAlignment="1">
      <alignment horizontal="center"/>
    </xf>
    <xf numFmtId="0" fontId="0" fillId="3" borderId="0" xfId="0" applyFill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9" fontId="5" fillId="2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0" fillId="0" borderId="4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4" fontId="0" fillId="0" borderId="4" xfId="0" applyNumberFormat="1" applyBorder="1"/>
    <xf numFmtId="0" fontId="0" fillId="0" borderId="4" xfId="0" applyNumberFormat="1" applyFill="1" applyBorder="1" applyAlignment="1">
      <alignment horizontal="center"/>
    </xf>
    <xf numFmtId="21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0" fontId="8" fillId="0" borderId="0" xfId="0" applyFont="1"/>
    <xf numFmtId="0" fontId="6" fillId="0" borderId="3" xfId="0" applyFont="1" applyBorder="1" applyAlignment="1">
      <alignment horizontal="center" vertical="center"/>
    </xf>
  </cellXfs>
  <cellStyles count="4">
    <cellStyle name="Prozent" xfId="1" builtinId="5"/>
    <cellStyle name="Standard" xfId="0" builtinId="0"/>
    <cellStyle name="Überschrift" xfId="2" builtinId="15"/>
    <cellStyle name="Überschrift 1" xfId="3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'Übersicht-Lösung'!$A$1</c:f>
          <c:strCache>
            <c:ptCount val="1"/>
            <c:pt idx="0">
              <c:v>Dorfcup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'Übersicht-Lösung'!$B$3</c:f>
              <c:strCache>
                <c:ptCount val="1"/>
                <c:pt idx="0">
                  <c:v>Jassen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'Übersicht-Lösung'!$A$4:$A$18</c:f>
              <c:strCache>
                <c:ptCount val="15"/>
                <c:pt idx="0">
                  <c:v>Turnverein</c:v>
                </c:pt>
                <c:pt idx="1">
                  <c:v>Salami-Tiger</c:v>
                </c:pt>
                <c:pt idx="2">
                  <c:v>Scholas</c:v>
                </c:pt>
                <c:pt idx="3">
                  <c:v>Landjugend</c:v>
                </c:pt>
                <c:pt idx="4">
                  <c:v>Hockeyaner</c:v>
                </c:pt>
                <c:pt idx="5">
                  <c:v>Badminton-Club</c:v>
                </c:pt>
                <c:pt idx="6">
                  <c:v>Radler</c:v>
                </c:pt>
                <c:pt idx="7">
                  <c:v>Dream Team</c:v>
                </c:pt>
                <c:pt idx="8">
                  <c:v>Jazz-Team</c:v>
                </c:pt>
                <c:pt idx="9">
                  <c:v>Tschutti</c:v>
                </c:pt>
                <c:pt idx="10">
                  <c:v>Skiclub</c:v>
                </c:pt>
                <c:pt idx="11">
                  <c:v>Surf the Wave</c:v>
                </c:pt>
                <c:pt idx="12">
                  <c:v>Sugus</c:v>
                </c:pt>
                <c:pt idx="13">
                  <c:v>Hofer Garage</c:v>
                </c:pt>
                <c:pt idx="14">
                  <c:v>Zischtigshöckler</c:v>
                </c:pt>
              </c:strCache>
            </c:strRef>
          </c:cat>
          <c:val>
            <c:numRef>
              <c:f>'Übersicht-Lösung'!$B$4:$B$18</c:f>
              <c:numCache>
                <c:formatCode>General</c:formatCode>
                <c:ptCount val="15"/>
                <c:pt idx="0">
                  <c:v>10</c:v>
                </c:pt>
                <c:pt idx="1">
                  <c:v>13</c:v>
                </c:pt>
                <c:pt idx="2">
                  <c:v>12</c:v>
                </c:pt>
                <c:pt idx="3">
                  <c:v>6</c:v>
                </c:pt>
                <c:pt idx="4">
                  <c:v>11</c:v>
                </c:pt>
                <c:pt idx="5">
                  <c:v>2</c:v>
                </c:pt>
                <c:pt idx="6">
                  <c:v>1</c:v>
                </c:pt>
                <c:pt idx="7">
                  <c:v>14</c:v>
                </c:pt>
                <c:pt idx="8">
                  <c:v>9</c:v>
                </c:pt>
                <c:pt idx="9">
                  <c:v>7</c:v>
                </c:pt>
                <c:pt idx="10">
                  <c:v>5</c:v>
                </c:pt>
                <c:pt idx="11">
                  <c:v>8</c:v>
                </c:pt>
                <c:pt idx="12">
                  <c:v>15</c:v>
                </c:pt>
                <c:pt idx="13">
                  <c:v>2</c:v>
                </c:pt>
                <c:pt idx="1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5-411C-A510-F01EE2AE54DD}"/>
            </c:ext>
          </c:extLst>
        </c:ser>
        <c:ser>
          <c:idx val="1"/>
          <c:order val="1"/>
          <c:tx>
            <c:strRef>
              <c:f>'Übersicht-Lösung'!$C$3</c:f>
              <c:strCache>
                <c:ptCount val="1"/>
                <c:pt idx="0">
                  <c:v>Skirennen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'Übersicht-Lösung'!$A$4:$A$18</c:f>
              <c:strCache>
                <c:ptCount val="15"/>
                <c:pt idx="0">
                  <c:v>Turnverein</c:v>
                </c:pt>
                <c:pt idx="1">
                  <c:v>Salami-Tiger</c:v>
                </c:pt>
                <c:pt idx="2">
                  <c:v>Scholas</c:v>
                </c:pt>
                <c:pt idx="3">
                  <c:v>Landjugend</c:v>
                </c:pt>
                <c:pt idx="4">
                  <c:v>Hockeyaner</c:v>
                </c:pt>
                <c:pt idx="5">
                  <c:v>Badminton-Club</c:v>
                </c:pt>
                <c:pt idx="6">
                  <c:v>Radler</c:v>
                </c:pt>
                <c:pt idx="7">
                  <c:v>Dream Team</c:v>
                </c:pt>
                <c:pt idx="8">
                  <c:v>Jazz-Team</c:v>
                </c:pt>
                <c:pt idx="9">
                  <c:v>Tschutti</c:v>
                </c:pt>
                <c:pt idx="10">
                  <c:v>Skiclub</c:v>
                </c:pt>
                <c:pt idx="11">
                  <c:v>Surf the Wave</c:v>
                </c:pt>
                <c:pt idx="12">
                  <c:v>Sugus</c:v>
                </c:pt>
                <c:pt idx="13">
                  <c:v>Hofer Garage</c:v>
                </c:pt>
                <c:pt idx="14">
                  <c:v>Zischtigshöckler</c:v>
                </c:pt>
              </c:strCache>
            </c:strRef>
          </c:cat>
          <c:val>
            <c:numRef>
              <c:f>'Übersicht-Lösung'!$C$4:$C$18</c:f>
              <c:numCache>
                <c:formatCode>General</c:formatCode>
                <c:ptCount val="15"/>
                <c:pt idx="0">
                  <c:v>14</c:v>
                </c:pt>
                <c:pt idx="1">
                  <c:v>11</c:v>
                </c:pt>
                <c:pt idx="2">
                  <c:v>15</c:v>
                </c:pt>
                <c:pt idx="3">
                  <c:v>12</c:v>
                </c:pt>
                <c:pt idx="4">
                  <c:v>10</c:v>
                </c:pt>
                <c:pt idx="5">
                  <c:v>13</c:v>
                </c:pt>
                <c:pt idx="6">
                  <c:v>8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9</c:v>
                </c:pt>
                <c:pt idx="11">
                  <c:v>6</c:v>
                </c:pt>
                <c:pt idx="12">
                  <c:v>5</c:v>
                </c:pt>
                <c:pt idx="13">
                  <c:v>1</c:v>
                </c:pt>
                <c:pt idx="1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95-411C-A510-F01EE2AE54DD}"/>
            </c:ext>
          </c:extLst>
        </c:ser>
        <c:ser>
          <c:idx val="2"/>
          <c:order val="2"/>
          <c:tx>
            <c:strRef>
              <c:f>'Übersicht-Lösung'!$D$3</c:f>
              <c:strCache>
                <c:ptCount val="1"/>
                <c:pt idx="0">
                  <c:v>Volleyball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'Übersicht-Lösung'!$A$4:$A$18</c:f>
              <c:strCache>
                <c:ptCount val="15"/>
                <c:pt idx="0">
                  <c:v>Turnverein</c:v>
                </c:pt>
                <c:pt idx="1">
                  <c:v>Salami-Tiger</c:v>
                </c:pt>
                <c:pt idx="2">
                  <c:v>Scholas</c:v>
                </c:pt>
                <c:pt idx="3">
                  <c:v>Landjugend</c:v>
                </c:pt>
                <c:pt idx="4">
                  <c:v>Hockeyaner</c:v>
                </c:pt>
                <c:pt idx="5">
                  <c:v>Badminton-Club</c:v>
                </c:pt>
                <c:pt idx="6">
                  <c:v>Radler</c:v>
                </c:pt>
                <c:pt idx="7">
                  <c:v>Dream Team</c:v>
                </c:pt>
                <c:pt idx="8">
                  <c:v>Jazz-Team</c:v>
                </c:pt>
                <c:pt idx="9">
                  <c:v>Tschutti</c:v>
                </c:pt>
                <c:pt idx="10">
                  <c:v>Skiclub</c:v>
                </c:pt>
                <c:pt idx="11">
                  <c:v>Surf the Wave</c:v>
                </c:pt>
                <c:pt idx="12">
                  <c:v>Sugus</c:v>
                </c:pt>
                <c:pt idx="13">
                  <c:v>Hofer Garage</c:v>
                </c:pt>
                <c:pt idx="14">
                  <c:v>Zischtigshöckler</c:v>
                </c:pt>
              </c:strCache>
            </c:strRef>
          </c:cat>
          <c:val>
            <c:numRef>
              <c:f>'Übersicht-Lösung'!$D$4:$D$18</c:f>
              <c:numCache>
                <c:formatCode>General</c:formatCode>
                <c:ptCount val="15"/>
                <c:pt idx="0">
                  <c:v>15</c:v>
                </c:pt>
                <c:pt idx="1">
                  <c:v>12</c:v>
                </c:pt>
                <c:pt idx="2">
                  <c:v>14</c:v>
                </c:pt>
                <c:pt idx="3">
                  <c:v>11</c:v>
                </c:pt>
                <c:pt idx="4">
                  <c:v>12</c:v>
                </c:pt>
                <c:pt idx="5">
                  <c:v>5</c:v>
                </c:pt>
                <c:pt idx="6">
                  <c:v>8</c:v>
                </c:pt>
                <c:pt idx="7">
                  <c:v>1</c:v>
                </c:pt>
                <c:pt idx="8">
                  <c:v>7</c:v>
                </c:pt>
                <c:pt idx="9">
                  <c:v>6</c:v>
                </c:pt>
                <c:pt idx="10">
                  <c:v>10</c:v>
                </c:pt>
                <c:pt idx="11">
                  <c:v>1</c:v>
                </c:pt>
                <c:pt idx="12">
                  <c:v>8</c:v>
                </c:pt>
                <c:pt idx="13">
                  <c:v>3</c:v>
                </c:pt>
                <c:pt idx="1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95-411C-A510-F01EE2AE54DD}"/>
            </c:ext>
          </c:extLst>
        </c:ser>
        <c:ser>
          <c:idx val="3"/>
          <c:order val="3"/>
          <c:tx>
            <c:strRef>
              <c:f>'Übersicht-Lösung'!$E$3</c:f>
              <c:strCache>
                <c:ptCount val="1"/>
                <c:pt idx="0">
                  <c:v>Seilziehen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'Übersicht-Lösung'!$A$4:$A$18</c:f>
              <c:strCache>
                <c:ptCount val="15"/>
                <c:pt idx="0">
                  <c:v>Turnverein</c:v>
                </c:pt>
                <c:pt idx="1">
                  <c:v>Salami-Tiger</c:v>
                </c:pt>
                <c:pt idx="2">
                  <c:v>Scholas</c:v>
                </c:pt>
                <c:pt idx="3">
                  <c:v>Landjugend</c:v>
                </c:pt>
                <c:pt idx="4">
                  <c:v>Hockeyaner</c:v>
                </c:pt>
                <c:pt idx="5">
                  <c:v>Badminton-Club</c:v>
                </c:pt>
                <c:pt idx="6">
                  <c:v>Radler</c:v>
                </c:pt>
                <c:pt idx="7">
                  <c:v>Dream Team</c:v>
                </c:pt>
                <c:pt idx="8">
                  <c:v>Jazz-Team</c:v>
                </c:pt>
                <c:pt idx="9">
                  <c:v>Tschutti</c:v>
                </c:pt>
                <c:pt idx="10">
                  <c:v>Skiclub</c:v>
                </c:pt>
                <c:pt idx="11">
                  <c:v>Surf the Wave</c:v>
                </c:pt>
                <c:pt idx="12">
                  <c:v>Sugus</c:v>
                </c:pt>
                <c:pt idx="13">
                  <c:v>Hofer Garage</c:v>
                </c:pt>
                <c:pt idx="14">
                  <c:v>Zischtigshöckler</c:v>
                </c:pt>
              </c:strCache>
            </c:strRef>
          </c:cat>
          <c:val>
            <c:numRef>
              <c:f>'Übersicht-Lösung'!$E$4:$E$18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1</c:v>
                </c:pt>
                <c:pt idx="5">
                  <c:v>10</c:v>
                </c:pt>
                <c:pt idx="6">
                  <c:v>8</c:v>
                </c:pt>
                <c:pt idx="7">
                  <c:v>8</c:v>
                </c:pt>
                <c:pt idx="8">
                  <c:v>15</c:v>
                </c:pt>
                <c:pt idx="9">
                  <c:v>14</c:v>
                </c:pt>
                <c:pt idx="10">
                  <c:v>12</c:v>
                </c:pt>
                <c:pt idx="11">
                  <c:v>11</c:v>
                </c:pt>
                <c:pt idx="12">
                  <c:v>2</c:v>
                </c:pt>
                <c:pt idx="13">
                  <c:v>13</c:v>
                </c:pt>
                <c:pt idx="1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95-411C-A510-F01EE2AE54DD}"/>
            </c:ext>
          </c:extLst>
        </c:ser>
        <c:ser>
          <c:idx val="4"/>
          <c:order val="4"/>
          <c:tx>
            <c:strRef>
              <c:f>'Übersicht-Lösung'!$F$3</c:f>
              <c:strCache>
                <c:ptCount val="1"/>
                <c:pt idx="0">
                  <c:v>Schiessen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'Übersicht-Lösung'!$A$4:$A$18</c:f>
              <c:strCache>
                <c:ptCount val="15"/>
                <c:pt idx="0">
                  <c:v>Turnverein</c:v>
                </c:pt>
                <c:pt idx="1">
                  <c:v>Salami-Tiger</c:v>
                </c:pt>
                <c:pt idx="2">
                  <c:v>Scholas</c:v>
                </c:pt>
                <c:pt idx="3">
                  <c:v>Landjugend</c:v>
                </c:pt>
                <c:pt idx="4">
                  <c:v>Hockeyaner</c:v>
                </c:pt>
                <c:pt idx="5">
                  <c:v>Badminton-Club</c:v>
                </c:pt>
                <c:pt idx="6">
                  <c:v>Radler</c:v>
                </c:pt>
                <c:pt idx="7">
                  <c:v>Dream Team</c:v>
                </c:pt>
                <c:pt idx="8">
                  <c:v>Jazz-Team</c:v>
                </c:pt>
                <c:pt idx="9">
                  <c:v>Tschutti</c:v>
                </c:pt>
                <c:pt idx="10">
                  <c:v>Skiclub</c:v>
                </c:pt>
                <c:pt idx="11">
                  <c:v>Surf the Wave</c:v>
                </c:pt>
                <c:pt idx="12">
                  <c:v>Sugus</c:v>
                </c:pt>
                <c:pt idx="13">
                  <c:v>Hofer Garage</c:v>
                </c:pt>
                <c:pt idx="14">
                  <c:v>Zischtigshöckler</c:v>
                </c:pt>
              </c:strCache>
            </c:strRef>
          </c:cat>
          <c:val>
            <c:numRef>
              <c:f>'Übersicht-Lösung'!$F$4:$F$18</c:f>
              <c:numCache>
                <c:formatCode>General</c:formatCode>
                <c:ptCount val="15"/>
                <c:pt idx="0">
                  <c:v>14</c:v>
                </c:pt>
                <c:pt idx="1">
                  <c:v>13</c:v>
                </c:pt>
                <c:pt idx="2">
                  <c:v>2</c:v>
                </c:pt>
                <c:pt idx="3">
                  <c:v>9</c:v>
                </c:pt>
                <c:pt idx="4">
                  <c:v>8</c:v>
                </c:pt>
                <c:pt idx="5">
                  <c:v>12</c:v>
                </c:pt>
                <c:pt idx="6">
                  <c:v>15</c:v>
                </c:pt>
                <c:pt idx="7">
                  <c:v>11</c:v>
                </c:pt>
                <c:pt idx="8">
                  <c:v>4</c:v>
                </c:pt>
                <c:pt idx="9">
                  <c:v>7</c:v>
                </c:pt>
                <c:pt idx="10">
                  <c:v>1</c:v>
                </c:pt>
                <c:pt idx="11">
                  <c:v>10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95-411C-A510-F01EE2AE54DD}"/>
            </c:ext>
          </c:extLst>
        </c:ser>
        <c:ser>
          <c:idx val="5"/>
          <c:order val="5"/>
          <c:tx>
            <c:strRef>
              <c:f>'Übersicht-Lösung'!$G$3</c:f>
              <c:strCache>
                <c:ptCount val="1"/>
                <c:pt idx="0">
                  <c:v>Crosslauf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"/>
          </c:pictureOptions>
          <c:cat>
            <c:strRef>
              <c:f>'Übersicht-Lösung'!$A$4:$A$18</c:f>
              <c:strCache>
                <c:ptCount val="15"/>
                <c:pt idx="0">
                  <c:v>Turnverein</c:v>
                </c:pt>
                <c:pt idx="1">
                  <c:v>Salami-Tiger</c:v>
                </c:pt>
                <c:pt idx="2">
                  <c:v>Scholas</c:v>
                </c:pt>
                <c:pt idx="3">
                  <c:v>Landjugend</c:v>
                </c:pt>
                <c:pt idx="4">
                  <c:v>Hockeyaner</c:v>
                </c:pt>
                <c:pt idx="5">
                  <c:v>Badminton-Club</c:v>
                </c:pt>
                <c:pt idx="6">
                  <c:v>Radler</c:v>
                </c:pt>
                <c:pt idx="7">
                  <c:v>Dream Team</c:v>
                </c:pt>
                <c:pt idx="8">
                  <c:v>Jazz-Team</c:v>
                </c:pt>
                <c:pt idx="9">
                  <c:v>Tschutti</c:v>
                </c:pt>
                <c:pt idx="10">
                  <c:v>Skiclub</c:v>
                </c:pt>
                <c:pt idx="11">
                  <c:v>Surf the Wave</c:v>
                </c:pt>
                <c:pt idx="12">
                  <c:v>Sugus</c:v>
                </c:pt>
                <c:pt idx="13">
                  <c:v>Hofer Garage</c:v>
                </c:pt>
                <c:pt idx="14">
                  <c:v>Zischtigshöckler</c:v>
                </c:pt>
              </c:strCache>
            </c:strRef>
          </c:cat>
          <c:val>
            <c:numRef>
              <c:f>'Übersicht-Lösung'!$G$4:$G$18</c:f>
              <c:numCache>
                <c:formatCode>General</c:formatCode>
                <c:ptCount val="15"/>
                <c:pt idx="0">
                  <c:v>12</c:v>
                </c:pt>
                <c:pt idx="1">
                  <c:v>2</c:v>
                </c:pt>
                <c:pt idx="2">
                  <c:v>10</c:v>
                </c:pt>
                <c:pt idx="3">
                  <c:v>13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11</c:v>
                </c:pt>
                <c:pt idx="8">
                  <c:v>14</c:v>
                </c:pt>
                <c:pt idx="9">
                  <c:v>7</c:v>
                </c:pt>
                <c:pt idx="10">
                  <c:v>8</c:v>
                </c:pt>
                <c:pt idx="11">
                  <c:v>15</c:v>
                </c:pt>
                <c:pt idx="12">
                  <c:v>9</c:v>
                </c:pt>
                <c:pt idx="13">
                  <c:v>3</c:v>
                </c:pt>
                <c:pt idx="1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95-411C-A510-F01EE2AE5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147884607"/>
        <c:axId val="1147885855"/>
      </c:barChart>
      <c:catAx>
        <c:axId val="11478846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47885855"/>
        <c:crosses val="autoZero"/>
        <c:auto val="1"/>
        <c:lblAlgn val="ctr"/>
        <c:lblOffset val="100"/>
        <c:noMultiLvlLbl val="0"/>
      </c:catAx>
      <c:valAx>
        <c:axId val="11478858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47884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180974</xdr:rowOff>
    </xdr:from>
    <xdr:to>
      <xdr:col>13</xdr:col>
      <xdr:colOff>685800</xdr:colOff>
      <xdr:row>14</xdr:row>
      <xdr:rowOff>117749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153D679F-A218-4AD7-98AF-923C26A7C27F}"/>
            </a:ext>
          </a:extLst>
        </xdr:cNvPr>
        <xdr:cNvSpPr/>
      </xdr:nvSpPr>
      <xdr:spPr>
        <a:xfrm>
          <a:off x="7562850" y="476249"/>
          <a:ext cx="4867275" cy="2880000"/>
        </a:xfrm>
        <a:prstGeom prst="rec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400" b="1"/>
            <a:t>Aufgaben</a:t>
          </a:r>
        </a:p>
        <a:p>
          <a:pPr algn="l"/>
          <a:r>
            <a:rPr lang="de-CH" sz="1400"/>
            <a:t>1. Berechnen Sie die Frauenquote</a:t>
          </a:r>
          <a:r>
            <a:rPr lang="de-CH" sz="1400" baseline="0"/>
            <a:t> in Prozent.</a:t>
          </a:r>
        </a:p>
        <a:p>
          <a:pPr algn="l"/>
          <a:r>
            <a:rPr lang="de-CH" sz="1400" baseline="0"/>
            <a:t>2. Berechnen Sie den grössten Wert in der Spalte F.</a:t>
          </a:r>
          <a:br>
            <a:rPr lang="de-CH" sz="1400" baseline="0"/>
          </a:br>
          <a:endParaRPr lang="de-CH" sz="1400" baseline="0"/>
        </a:p>
        <a:p>
          <a:pPr algn="l"/>
          <a:r>
            <a:rPr lang="de-CH" sz="1400" baseline="0"/>
            <a:t>3. </a:t>
          </a:r>
          <a:r>
            <a:rPr lang="de-CH" sz="1400"/>
            <a:t>Definieren Sie den Bereich von </a:t>
          </a:r>
          <a:r>
            <a:rPr lang="de-CH" sz="1400" b="1"/>
            <a:t>A1 bis G22 </a:t>
          </a:r>
          <a:r>
            <a:rPr lang="de-CH" sz="1400"/>
            <a:t>als Druckbereich.</a:t>
          </a:r>
        </a:p>
        <a:p>
          <a:pPr algn="l"/>
          <a:r>
            <a:rPr lang="de-CH" sz="1400"/>
            <a:t>4. Wählen Sie die</a:t>
          </a:r>
          <a:r>
            <a:rPr lang="de-CH" sz="1400" baseline="0"/>
            <a:t> folgenden Formatierungen:</a:t>
          </a:r>
        </a:p>
        <a:p>
          <a:pPr algn="l"/>
          <a:r>
            <a:rPr lang="de-CH" sz="1400" baseline="0"/>
            <a:t>	Querformat</a:t>
          </a:r>
        </a:p>
        <a:p>
          <a:pPr algn="l"/>
          <a:r>
            <a:rPr lang="de-CH" sz="1400" baseline="0"/>
            <a:t>	Seitenränder: je 3 cm</a:t>
          </a:r>
        </a:p>
        <a:p>
          <a:pPr algn="l"/>
          <a:r>
            <a:rPr lang="de-CH" sz="1400" baseline="0"/>
            <a:t>	horizontal zentriert</a:t>
          </a:r>
        </a:p>
        <a:p>
          <a:pPr algn="l"/>
          <a:r>
            <a:rPr lang="de-CH" sz="1400"/>
            <a:t>5.</a:t>
          </a:r>
          <a:r>
            <a:rPr lang="de-CH" sz="1400" baseline="0"/>
            <a:t> Fügen Sie in der Fusszeile (aktualisierbar) ein:</a:t>
          </a:r>
        </a:p>
        <a:p>
          <a:pPr algn="l"/>
          <a:r>
            <a:rPr lang="de-CH" sz="1400" baseline="0"/>
            <a:t>	links: Aktuelles Datum</a:t>
          </a:r>
        </a:p>
        <a:p>
          <a:pPr algn="l"/>
          <a:r>
            <a:rPr lang="de-CH" sz="1400" baseline="0"/>
            <a:t>	rechts: Dateiname-Tabellenblattname</a:t>
          </a:r>
          <a:endParaRPr lang="de-CH" sz="1400"/>
        </a:p>
      </xdr:txBody>
    </xdr:sp>
    <xdr:clientData/>
  </xdr:twoCellAnchor>
  <xdr:twoCellAnchor editAs="oneCell">
    <xdr:from>
      <xdr:col>7</xdr:col>
      <xdr:colOff>799209</xdr:colOff>
      <xdr:row>16</xdr:row>
      <xdr:rowOff>28575</xdr:rowOff>
    </xdr:from>
    <xdr:to>
      <xdr:col>13</xdr:col>
      <xdr:colOff>704850</xdr:colOff>
      <xdr:row>32</xdr:row>
      <xdr:rowOff>167126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875319F-CC30-49B4-B317-49253ADFF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duotone>
            <a:prstClr val="black"/>
            <a:schemeClr val="accent6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14334" y="3724275"/>
          <a:ext cx="4934841" cy="3510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180974</xdr:rowOff>
    </xdr:from>
    <xdr:to>
      <xdr:col>13</xdr:col>
      <xdr:colOff>685800</xdr:colOff>
      <xdr:row>14</xdr:row>
      <xdr:rowOff>117749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9B8B5DAD-3CB6-4DDA-957A-80041BA891E5}"/>
            </a:ext>
          </a:extLst>
        </xdr:cNvPr>
        <xdr:cNvSpPr/>
      </xdr:nvSpPr>
      <xdr:spPr>
        <a:xfrm>
          <a:off x="7562850" y="476249"/>
          <a:ext cx="4867275" cy="2880000"/>
        </a:xfrm>
        <a:prstGeom prst="rec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400" b="1"/>
            <a:t>Aufgaben</a:t>
          </a:r>
        </a:p>
        <a:p>
          <a:pPr algn="l"/>
          <a:r>
            <a:rPr lang="de-CH" sz="1400"/>
            <a:t>1. Berechnen Sie die Frauenquote</a:t>
          </a:r>
          <a:r>
            <a:rPr lang="de-CH" sz="1400" baseline="0"/>
            <a:t> in Prozent.</a:t>
          </a:r>
        </a:p>
        <a:p>
          <a:pPr algn="l"/>
          <a:r>
            <a:rPr lang="de-CH" sz="1400" baseline="0"/>
            <a:t>2. Berechnen Sie den grössten Wert in der Spalte F.</a:t>
          </a:r>
          <a:br>
            <a:rPr lang="de-CH" sz="1400" baseline="0"/>
          </a:br>
          <a:endParaRPr lang="de-CH" sz="1400" baseline="0"/>
        </a:p>
        <a:p>
          <a:pPr algn="l"/>
          <a:r>
            <a:rPr lang="de-CH" sz="1400" baseline="0"/>
            <a:t>3. </a:t>
          </a:r>
          <a:r>
            <a:rPr lang="de-CH" sz="1400"/>
            <a:t>Definieren Sie den Bereich von </a:t>
          </a:r>
          <a:r>
            <a:rPr lang="de-CH" sz="1400" b="1"/>
            <a:t>A1 bis G22 </a:t>
          </a:r>
          <a:r>
            <a:rPr lang="de-CH" sz="1400"/>
            <a:t>als Druckbereich.</a:t>
          </a:r>
        </a:p>
        <a:p>
          <a:pPr algn="l"/>
          <a:r>
            <a:rPr lang="de-CH" sz="1400"/>
            <a:t>4. Wählen Sie die</a:t>
          </a:r>
          <a:r>
            <a:rPr lang="de-CH" sz="1400" baseline="0"/>
            <a:t> folgenden Formatierungen:</a:t>
          </a:r>
        </a:p>
        <a:p>
          <a:pPr algn="l"/>
          <a:r>
            <a:rPr lang="de-CH" sz="1400" baseline="0"/>
            <a:t>	Querformat</a:t>
          </a:r>
        </a:p>
        <a:p>
          <a:pPr algn="l"/>
          <a:r>
            <a:rPr lang="de-CH" sz="1400" baseline="0"/>
            <a:t>	Seitenränder: je 3 cm</a:t>
          </a:r>
        </a:p>
        <a:p>
          <a:pPr algn="l"/>
          <a:r>
            <a:rPr lang="de-CH" sz="1400" baseline="0"/>
            <a:t>	horizontal zentriert</a:t>
          </a:r>
        </a:p>
        <a:p>
          <a:pPr algn="l"/>
          <a:r>
            <a:rPr lang="de-CH" sz="1400"/>
            <a:t>5.</a:t>
          </a:r>
          <a:r>
            <a:rPr lang="de-CH" sz="1400" baseline="0"/>
            <a:t> Fügen Sie in der Fusszeile (aktualisierbar) ein:</a:t>
          </a:r>
        </a:p>
        <a:p>
          <a:pPr algn="l"/>
          <a:r>
            <a:rPr lang="de-CH" sz="1400" baseline="0"/>
            <a:t>	links: Aktuelles Datum</a:t>
          </a:r>
        </a:p>
        <a:p>
          <a:pPr algn="l"/>
          <a:r>
            <a:rPr lang="de-CH" sz="1400" baseline="0"/>
            <a:t>	rechts: Dateiname-Tabellenblattname</a:t>
          </a:r>
          <a:endParaRPr lang="de-CH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257174</xdr:rowOff>
    </xdr:from>
    <xdr:to>
      <xdr:col>19</xdr:col>
      <xdr:colOff>276225</xdr:colOff>
      <xdr:row>20</xdr:row>
      <xdr:rowOff>66675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23C097D1-1EFC-4D56-851A-1A2BF959CB80}"/>
            </a:ext>
          </a:extLst>
        </xdr:cNvPr>
        <xdr:cNvSpPr/>
      </xdr:nvSpPr>
      <xdr:spPr>
        <a:xfrm>
          <a:off x="10620375" y="742949"/>
          <a:ext cx="5305425" cy="3314701"/>
        </a:xfrm>
        <a:prstGeom prst="rec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400" b="1"/>
            <a:t>Aufgaben</a:t>
          </a:r>
        </a:p>
        <a:p>
          <a:pPr algn="l"/>
          <a:r>
            <a:rPr lang="de-CH" sz="1400"/>
            <a:t>1. Berechnen Sie die </a:t>
          </a:r>
          <a:r>
            <a:rPr lang="de-CH" sz="1400" b="1"/>
            <a:t>Laufzeit</a:t>
          </a:r>
          <a:r>
            <a:rPr lang="de-CH" sz="1400" b="1" baseline="0"/>
            <a:t>.</a:t>
          </a:r>
          <a:endParaRPr lang="de-CH" sz="1400" b="0" baseline="0"/>
        </a:p>
        <a:p>
          <a:pPr algn="l"/>
          <a:r>
            <a:rPr lang="de-CH" sz="1400" b="0" baseline="0"/>
            <a:t>2. Stellen Sie die Ansicht so ein,</a:t>
          </a:r>
          <a:br>
            <a:rPr lang="de-CH" sz="1400" b="0" baseline="0"/>
          </a:br>
          <a:r>
            <a:rPr lang="de-CH" sz="1400" b="0" baseline="0"/>
            <a:t>	dass die ersten fünf Zeilen immer sichtbar sind.</a:t>
          </a:r>
        </a:p>
        <a:p>
          <a:pPr algn="l"/>
          <a:r>
            <a:rPr lang="de-CH" sz="1400" b="0" baseline="0"/>
            <a:t>3. Blenden Sie die Gitternetzlinien aus.</a:t>
          </a:r>
          <a:br>
            <a:rPr lang="de-CH" sz="1400" b="0" baseline="0"/>
          </a:br>
          <a:endParaRPr lang="de-CH" sz="1400" b="0" baseline="0"/>
        </a:p>
        <a:p>
          <a:pPr algn="l"/>
          <a:r>
            <a:rPr lang="de-CH" sz="1400" baseline="0"/>
            <a:t>4. </a:t>
          </a:r>
          <a:r>
            <a:rPr lang="de-CH" sz="1400"/>
            <a:t>Definieren Sie die</a:t>
          </a:r>
          <a:r>
            <a:rPr lang="de-CH" sz="1400" baseline="0"/>
            <a:t> Zellen</a:t>
          </a:r>
          <a:r>
            <a:rPr lang="de-CH" sz="1400"/>
            <a:t> </a:t>
          </a:r>
          <a:r>
            <a:rPr lang="de-CH" sz="1400" b="1"/>
            <a:t>A1 bis L150 </a:t>
          </a:r>
          <a:r>
            <a:rPr lang="de-CH" sz="1400"/>
            <a:t>als Druckbereich.</a:t>
          </a:r>
        </a:p>
        <a:p>
          <a:pPr algn="l"/>
          <a:r>
            <a:rPr lang="de-CH" sz="1400"/>
            <a:t>5. Wählen Sie die</a:t>
          </a:r>
          <a:r>
            <a:rPr lang="de-CH" sz="1400" baseline="0"/>
            <a:t> folgenden Formatierungen:</a:t>
          </a:r>
        </a:p>
        <a:p>
          <a:pPr algn="l"/>
          <a:r>
            <a:rPr lang="de-CH" sz="1400" baseline="0"/>
            <a:t>	maximal eine Seite breit</a:t>
          </a:r>
        </a:p>
        <a:p>
          <a:pPr algn="l"/>
          <a:r>
            <a:rPr lang="de-CH" sz="1400" baseline="0"/>
            <a:t>	Seitenränder: je 2 cm</a:t>
          </a:r>
        </a:p>
        <a:p>
          <a:pPr algn="l"/>
          <a:r>
            <a:rPr lang="de-CH" sz="1400" baseline="0"/>
            <a:t>	Die Zeilen 1 bis 5 wiederholen sich auf jeder Seite</a:t>
          </a:r>
        </a:p>
        <a:p>
          <a:pPr algn="l"/>
          <a:r>
            <a:rPr lang="de-CH" sz="1400"/>
            <a:t>6.</a:t>
          </a:r>
          <a:r>
            <a:rPr lang="de-CH" sz="1400" baseline="0"/>
            <a:t> Fügen Sie in der Fusszeile (aktualisierbar) ein:</a:t>
          </a:r>
        </a:p>
        <a:p>
          <a:pPr algn="l"/>
          <a:r>
            <a:rPr lang="de-CH" sz="1400" baseline="0"/>
            <a:t>	rechts: Seite von Seiten</a:t>
          </a:r>
        </a:p>
        <a:p>
          <a:pPr algn="l"/>
          <a:r>
            <a:rPr lang="de-CH" sz="1400" baseline="0"/>
            <a:t>7. Die Gitternetzlinien dürfen auch beim Drucken nicht erscheinen.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257174</xdr:rowOff>
    </xdr:from>
    <xdr:to>
      <xdr:col>19</xdr:col>
      <xdr:colOff>276225</xdr:colOff>
      <xdr:row>20</xdr:row>
      <xdr:rowOff>66675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13304467-2191-48AA-85B3-045AA05B34F3}"/>
            </a:ext>
          </a:extLst>
        </xdr:cNvPr>
        <xdr:cNvSpPr/>
      </xdr:nvSpPr>
      <xdr:spPr>
        <a:xfrm>
          <a:off x="10620375" y="742949"/>
          <a:ext cx="5305425" cy="3314701"/>
        </a:xfrm>
        <a:prstGeom prst="rec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400" b="1"/>
            <a:t>Aufgaben</a:t>
          </a:r>
        </a:p>
        <a:p>
          <a:pPr algn="l"/>
          <a:r>
            <a:rPr lang="de-CH" sz="1400"/>
            <a:t>1. Berechnen Sie die </a:t>
          </a:r>
          <a:r>
            <a:rPr lang="de-CH" sz="1400" b="1"/>
            <a:t>Laufzeit</a:t>
          </a:r>
          <a:r>
            <a:rPr lang="de-CH" sz="1400" b="1" baseline="0"/>
            <a:t>.</a:t>
          </a:r>
          <a:endParaRPr lang="de-CH" sz="1400" b="0" baseline="0"/>
        </a:p>
        <a:p>
          <a:pPr algn="l"/>
          <a:r>
            <a:rPr lang="de-CH" sz="1400" b="0" baseline="0"/>
            <a:t>2. Stellen Sie die Ansicht so ein,</a:t>
          </a:r>
          <a:br>
            <a:rPr lang="de-CH" sz="1400" b="0" baseline="0"/>
          </a:br>
          <a:r>
            <a:rPr lang="de-CH" sz="1400" b="0" baseline="0"/>
            <a:t>	dass die ersten fünf Zeilen immer sichtbar sind.</a:t>
          </a:r>
        </a:p>
        <a:p>
          <a:pPr algn="l"/>
          <a:r>
            <a:rPr lang="de-CH" sz="1400" b="0" baseline="0"/>
            <a:t>3. Blenden Sie die Gitternetzlinien aus.</a:t>
          </a:r>
          <a:br>
            <a:rPr lang="de-CH" sz="1400" b="0" baseline="0"/>
          </a:br>
          <a:endParaRPr lang="de-CH" sz="1400" b="0" baseline="0"/>
        </a:p>
        <a:p>
          <a:pPr algn="l"/>
          <a:r>
            <a:rPr lang="de-CH" sz="1400" baseline="0"/>
            <a:t>4. </a:t>
          </a:r>
          <a:r>
            <a:rPr lang="de-CH" sz="1400"/>
            <a:t>Definieren Sie die</a:t>
          </a:r>
          <a:r>
            <a:rPr lang="de-CH" sz="1400" baseline="0"/>
            <a:t> Zellen</a:t>
          </a:r>
          <a:r>
            <a:rPr lang="de-CH" sz="1400"/>
            <a:t> </a:t>
          </a:r>
          <a:r>
            <a:rPr lang="de-CH" sz="1400" b="1"/>
            <a:t>A1 bis L150 </a:t>
          </a:r>
          <a:r>
            <a:rPr lang="de-CH" sz="1400"/>
            <a:t>als Druckbereich.</a:t>
          </a:r>
        </a:p>
        <a:p>
          <a:pPr algn="l"/>
          <a:r>
            <a:rPr lang="de-CH" sz="1400"/>
            <a:t>5. Wählen Sie die</a:t>
          </a:r>
          <a:r>
            <a:rPr lang="de-CH" sz="1400" baseline="0"/>
            <a:t> folgenden Formatierungen:</a:t>
          </a:r>
        </a:p>
        <a:p>
          <a:pPr algn="l"/>
          <a:r>
            <a:rPr lang="de-CH" sz="1400" baseline="0"/>
            <a:t>	maximal eine Seite breit</a:t>
          </a:r>
        </a:p>
        <a:p>
          <a:pPr algn="l"/>
          <a:r>
            <a:rPr lang="de-CH" sz="1400" baseline="0"/>
            <a:t>	Seitenränder: je 2 cm</a:t>
          </a:r>
        </a:p>
        <a:p>
          <a:pPr algn="l"/>
          <a:r>
            <a:rPr lang="de-CH" sz="1400" baseline="0"/>
            <a:t>	Die Zeilen 1 bis 5 wiederholen sich auf jeder Seite</a:t>
          </a:r>
        </a:p>
        <a:p>
          <a:pPr algn="l"/>
          <a:r>
            <a:rPr lang="de-CH" sz="1400"/>
            <a:t>6.</a:t>
          </a:r>
          <a:r>
            <a:rPr lang="de-CH" sz="1400" baseline="0"/>
            <a:t> Fügen Sie in der Fusszeile (aktualisierbar) ein:</a:t>
          </a:r>
        </a:p>
        <a:p>
          <a:pPr algn="l"/>
          <a:r>
            <a:rPr lang="de-CH" sz="1400" baseline="0"/>
            <a:t>	rechts: Seite von Seiten</a:t>
          </a:r>
        </a:p>
        <a:p>
          <a:pPr algn="l"/>
          <a:r>
            <a:rPr lang="de-CH" sz="1400" baseline="0"/>
            <a:t>7. Die Gitternetzlinien dürfen auch beim Drucken nicht erscheinen.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443568</xdr:colOff>
      <xdr:row>21</xdr:row>
      <xdr:rowOff>143342</xdr:rowOff>
    </xdr:from>
    <xdr:to>
      <xdr:col>15</xdr:col>
      <xdr:colOff>574473</xdr:colOff>
      <xdr:row>32</xdr:row>
      <xdr:rowOff>143342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CA36EAD-1B06-4B7C-8C33-F94EB4E9C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1506" y="4215280"/>
          <a:ext cx="2559780" cy="200818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8</xdr:col>
      <xdr:colOff>788909</xdr:colOff>
      <xdr:row>22</xdr:row>
      <xdr:rowOff>78801</xdr:rowOff>
    </xdr:from>
    <xdr:to>
      <xdr:col>11</xdr:col>
      <xdr:colOff>331506</xdr:colOff>
      <xdr:row>33</xdr:row>
      <xdr:rowOff>27540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607EFC36-9562-485E-80BB-22AED4FB7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8347" y="4333301"/>
          <a:ext cx="1971472" cy="1956927"/>
        </a:xfrm>
        <a:prstGeom prst="rect">
          <a:avLst/>
        </a:prstGeom>
      </xdr:spPr>
    </xdr:pic>
    <xdr:clientData/>
  </xdr:twoCellAnchor>
  <xdr:twoCellAnchor editAs="oneCell">
    <xdr:from>
      <xdr:col>8</xdr:col>
      <xdr:colOff>743324</xdr:colOff>
      <xdr:row>36</xdr:row>
      <xdr:rowOff>91048</xdr:rowOff>
    </xdr:from>
    <xdr:to>
      <xdr:col>16</xdr:col>
      <xdr:colOff>507225</xdr:colOff>
      <xdr:row>60</xdr:row>
      <xdr:rowOff>44054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EE16B17F-A788-4C36-AAC2-21535740F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72762" y="6901423"/>
          <a:ext cx="6240901" cy="4334506"/>
        </a:xfrm>
        <a:prstGeom prst="rect">
          <a:avLst/>
        </a:prstGeom>
      </xdr:spPr>
    </xdr:pic>
    <xdr:clientData/>
  </xdr:twoCellAnchor>
  <xdr:twoCellAnchor>
    <xdr:from>
      <xdr:col>8</xdr:col>
      <xdr:colOff>795618</xdr:colOff>
      <xdr:row>0</xdr:row>
      <xdr:rowOff>33616</xdr:rowOff>
    </xdr:from>
    <xdr:to>
      <xdr:col>15</xdr:col>
      <xdr:colOff>619910</xdr:colOff>
      <xdr:row>21</xdr:row>
      <xdr:rowOff>95250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4686F901-94BC-44A7-BA25-A7EE9FCD5089}"/>
            </a:ext>
          </a:extLst>
        </xdr:cNvPr>
        <xdr:cNvSpPr/>
      </xdr:nvSpPr>
      <xdr:spPr>
        <a:xfrm>
          <a:off x="7725056" y="33616"/>
          <a:ext cx="5491667" cy="4133572"/>
        </a:xfrm>
        <a:prstGeom prst="rec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lnSpc>
              <a:spcPct val="120000"/>
            </a:lnSpc>
            <a:spcBef>
              <a:spcPts val="300"/>
            </a:spcBef>
            <a:spcAft>
              <a:spcPts val="300"/>
            </a:spcAft>
          </a:pPr>
          <a:r>
            <a:rPr lang="de-CH" sz="1400" b="1">
              <a:solidFill>
                <a:srgbClr val="FFFFFF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Aufgaben</a:t>
          </a:r>
          <a:endParaRPr lang="de-CH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indent="-228600">
            <a:lnSpc>
              <a:spcPct val="120000"/>
            </a:lnSpc>
            <a:spcBef>
              <a:spcPts val="300"/>
            </a:spcBef>
          </a:pPr>
          <a:r>
            <a:rPr lang="de-CH" sz="1200">
              <a:solidFill>
                <a:srgbClr val="FFFFFF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1. Erstellen Sie im gelben Bereich ein gestapeltes </a:t>
          </a:r>
          <a:r>
            <a:rPr lang="de-CH" sz="1200" b="1">
              <a:solidFill>
                <a:srgbClr val="FFFFFF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Balkendagramm:</a:t>
          </a:r>
          <a:endParaRPr lang="de-CH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57200" indent="-228600">
            <a:lnSpc>
              <a:spcPct val="120000"/>
            </a:lnSpc>
          </a:pP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– wie im abgebildeten Muster</a:t>
          </a:r>
        </a:p>
        <a:p>
          <a:pPr marL="457200" indent="-228600">
            <a:lnSpc>
              <a:spcPct val="120000"/>
            </a:lnSpc>
          </a:pPr>
          <a:r>
            <a:rPr lang="de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de-CH" sz="11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Abstand</a:t>
          </a: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 zwischen den Balken auf 30 % verkleinern </a:t>
          </a:r>
        </a:p>
        <a:p>
          <a:pPr marL="457200" indent="-228600">
            <a:lnSpc>
              <a:spcPct val="120000"/>
            </a:lnSpc>
          </a:pPr>
          <a:r>
            <a:rPr lang="de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Das Läuferbild als </a:t>
          </a:r>
          <a:r>
            <a:rPr lang="de-CH" sz="11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Balkenfüllung</a:t>
          </a: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 für den Crosslauf</a:t>
          </a:r>
        </a:p>
        <a:p>
          <a:pPr marL="457200" indent="-228600">
            <a:lnSpc>
              <a:spcPct val="120000"/>
            </a:lnSpc>
          </a:pPr>
          <a:r>
            <a:rPr lang="de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de-CH" sz="11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Diagrammtitel</a:t>
          </a: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 dynamisch mit dem Inhalt in der Zelle A1 verknüpft</a:t>
          </a:r>
          <a:b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</a:br>
          <a:endParaRPr lang="de-CH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indent="-228600">
            <a:lnSpc>
              <a:spcPct val="120000"/>
            </a:lnSpc>
          </a:pPr>
          <a:r>
            <a:rPr lang="de-CH" sz="1200">
              <a:solidFill>
                <a:srgbClr val="FFFFFF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2. Wählen Sie die folgenden Seitenformatierungen für das ganze Tabellenblatt:</a:t>
          </a:r>
          <a:endParaRPr lang="de-CH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57200" indent="-228600">
            <a:lnSpc>
              <a:spcPct val="120000"/>
            </a:lnSpc>
          </a:pPr>
          <a:r>
            <a:rPr lang="de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Querformat</a:t>
          </a:r>
        </a:p>
        <a:p>
          <a:pPr marL="457200" indent="-228600">
            <a:lnSpc>
              <a:spcPct val="120000"/>
            </a:lnSpc>
          </a:pPr>
          <a:r>
            <a:rPr lang="de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Druckbereich: Zellen A1 bis H44</a:t>
          </a:r>
        </a:p>
        <a:p>
          <a:pPr marL="457200" indent="-228600">
            <a:lnSpc>
              <a:spcPct val="120000"/>
            </a:lnSpc>
          </a:pPr>
          <a:r>
            <a:rPr lang="de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Skalierung: 120 %</a:t>
          </a:r>
        </a:p>
        <a:p>
          <a:pPr marL="457200" indent="-228600">
            <a:lnSpc>
              <a:spcPct val="120000"/>
            </a:lnSpc>
          </a:pPr>
          <a:r>
            <a:rPr lang="de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Seitenumbruch zwischen Tabelle und Diagramm (zwischen Zeilen 19 und 20)</a:t>
          </a:r>
          <a:b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</a:br>
          <a:endParaRPr lang="de-CH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indent="-228600">
            <a:lnSpc>
              <a:spcPct val="120000"/>
            </a:lnSpc>
          </a:pPr>
          <a:r>
            <a:rPr lang="de-CH" sz="12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3. Für die </a:t>
          </a:r>
          <a:r>
            <a:rPr lang="de-CH" sz="12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Ansicht</a:t>
          </a:r>
          <a:r>
            <a:rPr lang="de-CH" sz="12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 fügen Sie das Hintergrundbild mit den fünf Piktogrammen einfügen:</a:t>
          </a:r>
          <a:endParaRPr lang="de-CH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57200" indent="-228600">
            <a:lnSpc>
              <a:spcPct val="120000"/>
            </a:lnSpc>
          </a:pPr>
          <a:r>
            <a:rPr lang="de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Speichern Sie Bild als Datei auf Ihren Desktop</a:t>
          </a:r>
        </a:p>
        <a:p>
          <a:pPr marL="457200" indent="-228600">
            <a:lnSpc>
              <a:spcPct val="120000"/>
            </a:lnSpc>
            <a:spcAft>
              <a:spcPts val="300"/>
            </a:spcAft>
          </a:pPr>
          <a:r>
            <a:rPr lang="de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Wählen Sie den Befehl </a:t>
          </a:r>
          <a:r>
            <a:rPr lang="de-CH" sz="11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Hintergrund</a:t>
          </a: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 im Seitenlayout-Register</a:t>
          </a:r>
          <a:b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(Achtung: So ein Hintergrundbild wird nicht mitgedruckt)</a:t>
          </a:r>
        </a:p>
      </xdr:txBody>
    </xdr:sp>
    <xdr:clientData/>
  </xdr:twoCellAnchor>
  <xdr:twoCellAnchor editAs="oneCell">
    <xdr:from>
      <xdr:col>16</xdr:col>
      <xdr:colOff>47625</xdr:colOff>
      <xdr:row>1</xdr:row>
      <xdr:rowOff>71439</xdr:rowOff>
    </xdr:from>
    <xdr:to>
      <xdr:col>20</xdr:col>
      <xdr:colOff>543459</xdr:colOff>
      <xdr:row>25</xdr:row>
      <xdr:rowOff>79236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5E0012FD-72CF-44B6-8332-948C8F660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644563" y="369095"/>
          <a:ext cx="3829584" cy="46869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8</xdr:col>
      <xdr:colOff>0</xdr:colOff>
      <xdr:row>44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0A0DF5B-2E94-4DF8-B7F9-D0401FAB0C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504266</xdr:colOff>
      <xdr:row>19</xdr:row>
      <xdr:rowOff>22414</xdr:rowOff>
    </xdr:from>
    <xdr:to>
      <xdr:col>15</xdr:col>
      <xdr:colOff>635171</xdr:colOff>
      <xdr:row>30</xdr:row>
      <xdr:rowOff>22414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15EBA0AE-D543-4218-B287-58C30D21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36090" y="3843620"/>
          <a:ext cx="2652228" cy="20955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9</xdr:col>
      <xdr:colOff>9166</xdr:colOff>
      <xdr:row>19</xdr:row>
      <xdr:rowOff>140435</xdr:rowOff>
    </xdr:from>
    <xdr:to>
      <xdr:col>11</xdr:col>
      <xdr:colOff>392204</xdr:colOff>
      <xdr:row>30</xdr:row>
      <xdr:rowOff>89175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E1B4CDE4-41EF-4B51-88C3-48B0BCF2B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9666" y="3961641"/>
          <a:ext cx="2063920" cy="2044240"/>
        </a:xfrm>
        <a:prstGeom prst="rect">
          <a:avLst/>
        </a:prstGeom>
      </xdr:spPr>
    </xdr:pic>
    <xdr:clientData/>
  </xdr:twoCellAnchor>
  <xdr:twoCellAnchor editAs="oneCell">
    <xdr:from>
      <xdr:col>9</xdr:col>
      <xdr:colOff>11206</xdr:colOff>
      <xdr:row>31</xdr:row>
      <xdr:rowOff>33619</xdr:rowOff>
    </xdr:from>
    <xdr:to>
      <xdr:col>16</xdr:col>
      <xdr:colOff>615548</xdr:colOff>
      <xdr:row>54</xdr:row>
      <xdr:rowOff>177125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51654B7D-1054-4466-A62D-0FB1A2C58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21706" y="6140825"/>
          <a:ext cx="6487430" cy="4525006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15</xdr:col>
      <xdr:colOff>664733</xdr:colOff>
      <xdr:row>19</xdr:row>
      <xdr:rowOff>33619</xdr:rowOff>
    </xdr:to>
    <xdr:sp macro="" textlink="">
      <xdr:nvSpPr>
        <xdr:cNvPr id="16" name="Rechteck 15">
          <a:extLst>
            <a:ext uri="{FF2B5EF4-FFF2-40B4-BE49-F238E27FC236}">
              <a16:creationId xmlns:a16="http://schemas.microsoft.com/office/drawing/2014/main" id="{130075F4-D14D-4723-9B8E-6B2501659119}"/>
            </a:ext>
          </a:extLst>
        </xdr:cNvPr>
        <xdr:cNvSpPr/>
      </xdr:nvSpPr>
      <xdr:spPr>
        <a:xfrm>
          <a:off x="7810500" y="0"/>
          <a:ext cx="5707380" cy="3854825"/>
        </a:xfrm>
        <a:prstGeom prst="rec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lnSpc>
              <a:spcPct val="120000"/>
            </a:lnSpc>
            <a:spcBef>
              <a:spcPts val="300"/>
            </a:spcBef>
            <a:spcAft>
              <a:spcPts val="300"/>
            </a:spcAft>
          </a:pPr>
          <a:r>
            <a:rPr lang="de-CH" sz="1400" b="1">
              <a:solidFill>
                <a:srgbClr val="FFFFFF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Aufgaben</a:t>
          </a:r>
          <a:endParaRPr lang="de-CH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indent="-228600">
            <a:lnSpc>
              <a:spcPct val="120000"/>
            </a:lnSpc>
            <a:spcBef>
              <a:spcPts val="300"/>
            </a:spcBef>
          </a:pPr>
          <a:r>
            <a:rPr lang="de-CH" sz="1200">
              <a:solidFill>
                <a:srgbClr val="FFFFFF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1. Erstellen Sie im gelben Bereich ein gestapeltes </a:t>
          </a:r>
          <a:r>
            <a:rPr lang="de-CH" sz="1200" b="1">
              <a:solidFill>
                <a:srgbClr val="FFFFFF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Balkendagramm:</a:t>
          </a:r>
          <a:endParaRPr lang="de-CH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57200" indent="-228600">
            <a:lnSpc>
              <a:spcPct val="120000"/>
            </a:lnSpc>
          </a:pP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– wie im abgebildeten Muster</a:t>
          </a:r>
        </a:p>
        <a:p>
          <a:pPr marL="457200" indent="-228600">
            <a:lnSpc>
              <a:spcPct val="120000"/>
            </a:lnSpc>
          </a:pPr>
          <a:r>
            <a:rPr lang="de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de-CH" sz="11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Abstand</a:t>
          </a: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 zwischen den Balken auf 30 % verkleinern </a:t>
          </a:r>
        </a:p>
        <a:p>
          <a:pPr marL="457200" indent="-228600">
            <a:lnSpc>
              <a:spcPct val="120000"/>
            </a:lnSpc>
          </a:pPr>
          <a:r>
            <a:rPr lang="de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Das Läuferbild als </a:t>
          </a:r>
          <a:r>
            <a:rPr lang="de-CH" sz="11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Balkenfüllung</a:t>
          </a: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 für den Crosslauf</a:t>
          </a:r>
        </a:p>
        <a:p>
          <a:pPr marL="457200" indent="-228600">
            <a:lnSpc>
              <a:spcPct val="120000"/>
            </a:lnSpc>
          </a:pPr>
          <a:r>
            <a:rPr lang="de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de-CH" sz="11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Diagrammtitel</a:t>
          </a: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 dynamisch mit dem Inhalt in der Zelle A1 verknüpft</a:t>
          </a:r>
          <a:b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</a:br>
          <a:endParaRPr lang="de-CH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indent="-228600">
            <a:lnSpc>
              <a:spcPct val="120000"/>
            </a:lnSpc>
          </a:pPr>
          <a:r>
            <a:rPr lang="de-CH" sz="1200">
              <a:solidFill>
                <a:srgbClr val="FFFFFF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2. Wählen Sie die folgenden Seitenformatierungen für das ganze Tabellenblatt:</a:t>
          </a:r>
          <a:endParaRPr lang="de-CH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57200" indent="-228600">
            <a:lnSpc>
              <a:spcPct val="120000"/>
            </a:lnSpc>
          </a:pPr>
          <a:r>
            <a:rPr lang="de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Querformat</a:t>
          </a:r>
        </a:p>
        <a:p>
          <a:pPr marL="457200" indent="-228600">
            <a:lnSpc>
              <a:spcPct val="120000"/>
            </a:lnSpc>
          </a:pPr>
          <a:r>
            <a:rPr lang="de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Druckbereich: Zellen A1 bis H44</a:t>
          </a:r>
        </a:p>
        <a:p>
          <a:pPr marL="457200" indent="-228600">
            <a:lnSpc>
              <a:spcPct val="120000"/>
            </a:lnSpc>
          </a:pPr>
          <a:r>
            <a:rPr lang="de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Skalierung: 120 %</a:t>
          </a:r>
        </a:p>
        <a:p>
          <a:pPr marL="457200" indent="-228600">
            <a:lnSpc>
              <a:spcPct val="120000"/>
            </a:lnSpc>
          </a:pPr>
          <a:r>
            <a:rPr lang="de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Seitenumbruch zwischen Tabelle und Diagramm (zwischen Zeilen 19 und 20)</a:t>
          </a:r>
          <a:b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</a:br>
          <a:endParaRPr lang="de-CH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indent="-228600">
            <a:lnSpc>
              <a:spcPct val="120000"/>
            </a:lnSpc>
          </a:pPr>
          <a:r>
            <a:rPr lang="de-CH" sz="12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3. Für die </a:t>
          </a:r>
          <a:r>
            <a:rPr lang="de-CH" sz="12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Ansicht</a:t>
          </a:r>
          <a:r>
            <a:rPr lang="de-CH" sz="12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 fügen Sie das Hintergrundbild mit den fünf Piktogrammen einfügen:</a:t>
          </a:r>
          <a:endParaRPr lang="de-CH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457200" indent="-228600">
            <a:lnSpc>
              <a:spcPct val="120000"/>
            </a:lnSpc>
          </a:pPr>
          <a:r>
            <a:rPr lang="de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Speichern Sie Bild als Datei auf Ihren Desktop</a:t>
          </a:r>
        </a:p>
        <a:p>
          <a:pPr marL="457200" indent="-228600">
            <a:lnSpc>
              <a:spcPct val="120000"/>
            </a:lnSpc>
            <a:spcAft>
              <a:spcPts val="300"/>
            </a:spcAft>
          </a:pPr>
          <a:r>
            <a:rPr lang="de-CH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Wählen Sie den Befehl </a:t>
          </a:r>
          <a:r>
            <a:rPr lang="de-CH" sz="1100" b="1">
              <a:effectLst/>
              <a:ea typeface="Calibri" panose="020F0502020204030204" pitchFamily="34" charset="0"/>
              <a:cs typeface="Times New Roman" panose="02020603050405020304" pitchFamily="18" charset="0"/>
            </a:rPr>
            <a:t>Hintergrund</a:t>
          </a: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 im Seitenlayout-Register</a:t>
          </a:r>
          <a:b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de-CH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(Achtung: So ein Hintergrundbild wird nicht mitgedruckt)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/>
  </sheetViews>
  <sheetFormatPr baseColWidth="10" defaultColWidth="11" defaultRowHeight="15.5" x14ac:dyDescent="0.35"/>
  <cols>
    <col min="1" max="1" width="17.5" style="8" customWidth="1"/>
    <col min="2" max="4" width="10.08203125" style="8" customWidth="1"/>
    <col min="5" max="5" width="13.25" style="8" customWidth="1"/>
    <col min="6" max="6" width="18.75" style="8" customWidth="1"/>
    <col min="7" max="7" width="8.25" style="8" customWidth="1"/>
    <col min="8" max="16384" width="11" style="8"/>
  </cols>
  <sheetData>
    <row r="1" spans="1:9" ht="23.5" x14ac:dyDescent="0.55000000000000004">
      <c r="A1" s="1" t="s">
        <v>0</v>
      </c>
      <c r="B1" s="7"/>
      <c r="C1" s="7"/>
      <c r="D1" s="7"/>
    </row>
    <row r="3" spans="1:9" s="11" customFormat="1" ht="18" customHeight="1" x14ac:dyDescent="0.35">
      <c r="B3" s="33" t="s">
        <v>1</v>
      </c>
      <c r="C3" s="33"/>
      <c r="D3" s="33"/>
    </row>
    <row r="4" spans="1:9" s="11" customFormat="1" ht="18" customHeight="1" x14ac:dyDescent="0.35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</row>
    <row r="5" spans="1:9" s="11" customFormat="1" ht="18" customHeight="1" x14ac:dyDescent="0.35">
      <c r="A5" s="12" t="s">
        <v>12</v>
      </c>
      <c r="B5" s="13">
        <v>6</v>
      </c>
      <c r="C5" s="13">
        <v>4</v>
      </c>
      <c r="D5" s="14">
        <f>SUM(B5:C5)</f>
        <v>10</v>
      </c>
      <c r="E5" s="20"/>
      <c r="F5" s="13">
        <v>772</v>
      </c>
      <c r="G5" s="16">
        <f>_xlfn.RANK.EQ(F5,$F$5:$F$19,0)</f>
        <v>4</v>
      </c>
    </row>
    <row r="6" spans="1:9" s="11" customFormat="1" ht="18" customHeight="1" x14ac:dyDescent="0.35">
      <c r="A6" s="12" t="s">
        <v>13</v>
      </c>
      <c r="B6" s="13">
        <v>5</v>
      </c>
      <c r="C6" s="13">
        <v>3</v>
      </c>
      <c r="D6" s="14">
        <f t="shared" ref="D6:D19" si="0">SUM(B6:C6)</f>
        <v>8</v>
      </c>
      <c r="E6" s="20"/>
      <c r="F6" s="13">
        <v>686</v>
      </c>
      <c r="G6" s="16">
        <f t="shared" ref="G6:G19" si="1">_xlfn.RANK.EQ(F6,$F$5:$F$19,0)</f>
        <v>5</v>
      </c>
    </row>
    <row r="7" spans="1:9" s="11" customFormat="1" ht="18" customHeight="1" x14ac:dyDescent="0.35">
      <c r="A7" s="12" t="s">
        <v>16</v>
      </c>
      <c r="B7" s="13">
        <v>4</v>
      </c>
      <c r="C7" s="13">
        <v>3</v>
      </c>
      <c r="D7" s="14">
        <f t="shared" si="0"/>
        <v>7</v>
      </c>
      <c r="E7" s="20"/>
      <c r="F7" s="13">
        <v>603</v>
      </c>
      <c r="G7" s="16">
        <f t="shared" si="1"/>
        <v>8</v>
      </c>
    </row>
    <row r="8" spans="1:9" s="11" customFormat="1" ht="18" customHeight="1" x14ac:dyDescent="0.35">
      <c r="A8" s="12" t="s">
        <v>18</v>
      </c>
      <c r="B8" s="13">
        <v>5</v>
      </c>
      <c r="C8" s="13">
        <v>4</v>
      </c>
      <c r="D8" s="14">
        <f t="shared" si="0"/>
        <v>9</v>
      </c>
      <c r="E8" s="20"/>
      <c r="F8" s="13">
        <v>557</v>
      </c>
      <c r="G8" s="16">
        <f t="shared" si="1"/>
        <v>10</v>
      </c>
    </row>
    <row r="9" spans="1:9" s="11" customFormat="1" ht="18" customHeight="1" x14ac:dyDescent="0.35">
      <c r="A9" s="12" t="s">
        <v>20</v>
      </c>
      <c r="B9" s="13">
        <v>6</v>
      </c>
      <c r="C9" s="13">
        <v>4</v>
      </c>
      <c r="D9" s="14">
        <f t="shared" si="0"/>
        <v>10</v>
      </c>
      <c r="E9" s="20"/>
      <c r="F9" s="13">
        <v>518</v>
      </c>
      <c r="G9" s="16">
        <f t="shared" si="1"/>
        <v>12</v>
      </c>
    </row>
    <row r="10" spans="1:9" s="11" customFormat="1" ht="18" customHeight="1" x14ac:dyDescent="0.35">
      <c r="A10" s="12" t="s">
        <v>15</v>
      </c>
      <c r="B10" s="13">
        <v>5</v>
      </c>
      <c r="C10" s="13">
        <v>1</v>
      </c>
      <c r="D10" s="14">
        <f t="shared" si="0"/>
        <v>6</v>
      </c>
      <c r="E10" s="20"/>
      <c r="F10" s="13">
        <v>632</v>
      </c>
      <c r="G10" s="16">
        <f t="shared" si="1"/>
        <v>7</v>
      </c>
    </row>
    <row r="11" spans="1:9" s="11" customFormat="1" ht="18" customHeight="1" x14ac:dyDescent="0.35">
      <c r="A11" s="12" t="s">
        <v>9</v>
      </c>
      <c r="B11" s="13">
        <v>7</v>
      </c>
      <c r="C11" s="13">
        <v>5</v>
      </c>
      <c r="D11" s="14">
        <f t="shared" si="0"/>
        <v>12</v>
      </c>
      <c r="E11" s="20"/>
      <c r="F11" s="13">
        <v>861</v>
      </c>
      <c r="G11" s="16">
        <f t="shared" si="1"/>
        <v>1</v>
      </c>
    </row>
    <row r="12" spans="1:9" s="11" customFormat="1" ht="18" customHeight="1" x14ac:dyDescent="0.35">
      <c r="A12" s="12" t="s">
        <v>11</v>
      </c>
      <c r="B12" s="13">
        <v>3</v>
      </c>
      <c r="C12" s="13">
        <v>6</v>
      </c>
      <c r="D12" s="14">
        <f t="shared" si="0"/>
        <v>9</v>
      </c>
      <c r="E12" s="20"/>
      <c r="F12" s="13">
        <v>777</v>
      </c>
      <c r="G12" s="16">
        <f t="shared" si="1"/>
        <v>3</v>
      </c>
    </row>
    <row r="13" spans="1:9" s="11" customFormat="1" ht="18" customHeight="1" x14ac:dyDescent="0.35">
      <c r="A13" s="12" t="s">
        <v>22</v>
      </c>
      <c r="B13" s="13">
        <v>5</v>
      </c>
      <c r="C13" s="13">
        <v>3</v>
      </c>
      <c r="D13" s="14">
        <f t="shared" si="0"/>
        <v>8</v>
      </c>
      <c r="E13" s="20"/>
      <c r="F13" s="13">
        <v>440</v>
      </c>
      <c r="G13" s="16">
        <f t="shared" si="1"/>
        <v>14</v>
      </c>
    </row>
    <row r="14" spans="1:9" s="11" customFormat="1" ht="18" customHeight="1" x14ac:dyDescent="0.35">
      <c r="A14" s="12" t="s">
        <v>23</v>
      </c>
      <c r="B14" s="13">
        <v>7</v>
      </c>
      <c r="C14" s="13">
        <v>1</v>
      </c>
      <c r="D14" s="14">
        <f t="shared" si="0"/>
        <v>8</v>
      </c>
      <c r="E14" s="20"/>
      <c r="F14" s="13">
        <v>402</v>
      </c>
      <c r="G14" s="16">
        <f t="shared" si="1"/>
        <v>15</v>
      </c>
    </row>
    <row r="15" spans="1:9" s="11" customFormat="1" ht="18" customHeight="1" x14ac:dyDescent="0.35">
      <c r="A15" s="12" t="s">
        <v>21</v>
      </c>
      <c r="B15" s="13">
        <v>4</v>
      </c>
      <c r="C15" s="13">
        <v>5</v>
      </c>
      <c r="D15" s="14">
        <f t="shared" si="0"/>
        <v>9</v>
      </c>
      <c r="E15" s="20"/>
      <c r="F15" s="13">
        <v>453</v>
      </c>
      <c r="G15" s="16">
        <f t="shared" si="1"/>
        <v>13</v>
      </c>
    </row>
    <row r="16" spans="1:9" s="11" customFormat="1" ht="18" customHeight="1" x14ac:dyDescent="0.35">
      <c r="A16" s="12" t="s">
        <v>14</v>
      </c>
      <c r="B16" s="13">
        <v>4</v>
      </c>
      <c r="C16" s="13">
        <v>3</v>
      </c>
      <c r="D16" s="14">
        <f t="shared" si="0"/>
        <v>7</v>
      </c>
      <c r="E16" s="20"/>
      <c r="F16" s="13">
        <v>665</v>
      </c>
      <c r="G16" s="16">
        <f t="shared" si="1"/>
        <v>6</v>
      </c>
      <c r="I16" s="21" t="s">
        <v>386</v>
      </c>
    </row>
    <row r="17" spans="1:7" s="11" customFormat="1" ht="18" customHeight="1" x14ac:dyDescent="0.35">
      <c r="A17" s="12" t="s">
        <v>17</v>
      </c>
      <c r="B17" s="13">
        <v>3</v>
      </c>
      <c r="C17" s="13">
        <v>6</v>
      </c>
      <c r="D17" s="14">
        <f t="shared" si="0"/>
        <v>9</v>
      </c>
      <c r="E17" s="20"/>
      <c r="F17" s="13">
        <v>599</v>
      </c>
      <c r="G17" s="16">
        <f t="shared" si="1"/>
        <v>9</v>
      </c>
    </row>
    <row r="18" spans="1:7" s="11" customFormat="1" ht="18" customHeight="1" x14ac:dyDescent="0.35">
      <c r="A18" s="12" t="s">
        <v>10</v>
      </c>
      <c r="B18" s="13">
        <v>7</v>
      </c>
      <c r="C18" s="13">
        <v>3</v>
      </c>
      <c r="D18" s="14">
        <f t="shared" si="0"/>
        <v>10</v>
      </c>
      <c r="E18" s="20"/>
      <c r="F18" s="13">
        <v>791</v>
      </c>
      <c r="G18" s="16">
        <f t="shared" si="1"/>
        <v>2</v>
      </c>
    </row>
    <row r="19" spans="1:7" s="11" customFormat="1" ht="18" customHeight="1" x14ac:dyDescent="0.35">
      <c r="A19" s="12" t="s">
        <v>19</v>
      </c>
      <c r="B19" s="13">
        <v>7</v>
      </c>
      <c r="C19" s="13">
        <v>4</v>
      </c>
      <c r="D19" s="14">
        <f t="shared" si="0"/>
        <v>11</v>
      </c>
      <c r="E19" s="20"/>
      <c r="F19" s="13">
        <v>543</v>
      </c>
      <c r="G19" s="16">
        <f t="shared" si="1"/>
        <v>11</v>
      </c>
    </row>
    <row r="20" spans="1:7" s="11" customFormat="1" ht="18" customHeight="1" x14ac:dyDescent="0.35">
      <c r="B20" s="17"/>
      <c r="C20" s="17"/>
      <c r="D20" s="17"/>
      <c r="E20" s="17"/>
      <c r="F20" s="17"/>
      <c r="G20" s="17"/>
    </row>
    <row r="21" spans="1:7" s="11" customFormat="1" ht="18" customHeight="1" x14ac:dyDescent="0.35">
      <c r="B21" s="17"/>
      <c r="C21" s="17"/>
      <c r="D21" s="17"/>
      <c r="E21" s="18" t="s">
        <v>24</v>
      </c>
      <c r="F21" s="10">
        <v>402</v>
      </c>
      <c r="G21" s="17"/>
    </row>
    <row r="22" spans="1:7" s="11" customFormat="1" ht="18" customHeight="1" x14ac:dyDescent="0.35">
      <c r="B22" s="17"/>
      <c r="C22" s="17"/>
      <c r="D22" s="17"/>
      <c r="E22" s="18" t="s">
        <v>25</v>
      </c>
      <c r="F22" s="19"/>
      <c r="G22" s="17"/>
    </row>
  </sheetData>
  <sortState xmlns:xlrd2="http://schemas.microsoft.com/office/spreadsheetml/2017/richdata2" ref="A5:G19">
    <sortCondition ref="A5:A19"/>
  </sortState>
  <mergeCells count="1">
    <mergeCell ref="B3:D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53D62-063A-480C-8FA5-B17CF3F4CF57}">
  <dimension ref="A1:G22"/>
  <sheetViews>
    <sheetView workbookViewId="0">
      <selection activeCell="J18" sqref="J18"/>
    </sheetView>
  </sheetViews>
  <sheetFormatPr baseColWidth="10" defaultColWidth="11" defaultRowHeight="15.5" x14ac:dyDescent="0.35"/>
  <cols>
    <col min="1" max="1" width="17.5" style="8" customWidth="1"/>
    <col min="2" max="4" width="10.08203125" style="8" customWidth="1"/>
    <col min="5" max="5" width="13.25" style="8" customWidth="1"/>
    <col min="6" max="6" width="18.75" style="8" customWidth="1"/>
    <col min="7" max="7" width="8.25" style="8" customWidth="1"/>
    <col min="8" max="16384" width="11" style="8"/>
  </cols>
  <sheetData>
    <row r="1" spans="1:7" ht="23.5" x14ac:dyDescent="0.55000000000000004">
      <c r="A1" s="1" t="s">
        <v>0</v>
      </c>
      <c r="B1" s="7"/>
      <c r="C1" s="7"/>
      <c r="D1" s="7"/>
    </row>
    <row r="3" spans="1:7" s="11" customFormat="1" ht="18" customHeight="1" x14ac:dyDescent="0.35">
      <c r="B3" s="33" t="s">
        <v>1</v>
      </c>
      <c r="C3" s="33"/>
      <c r="D3" s="33"/>
    </row>
    <row r="4" spans="1:7" s="11" customFormat="1" ht="18" customHeight="1" x14ac:dyDescent="0.35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</row>
    <row r="5" spans="1:7" s="11" customFormat="1" ht="18" customHeight="1" x14ac:dyDescent="0.35">
      <c r="A5" s="12" t="s">
        <v>12</v>
      </c>
      <c r="B5" s="13">
        <v>6</v>
      </c>
      <c r="C5" s="13">
        <v>4</v>
      </c>
      <c r="D5" s="14">
        <f>SUM(B5:C5)</f>
        <v>10</v>
      </c>
      <c r="E5" s="15">
        <f>C5/D5</f>
        <v>0.4</v>
      </c>
      <c r="F5" s="13">
        <v>772</v>
      </c>
      <c r="G5" s="16">
        <f>_xlfn.RANK.EQ(F5,$F$5:$F$19,0)</f>
        <v>4</v>
      </c>
    </row>
    <row r="6" spans="1:7" s="11" customFormat="1" ht="18" customHeight="1" x14ac:dyDescent="0.35">
      <c r="A6" s="12" t="s">
        <v>13</v>
      </c>
      <c r="B6" s="13">
        <v>5</v>
      </c>
      <c r="C6" s="13">
        <v>3</v>
      </c>
      <c r="D6" s="14">
        <f t="shared" ref="D6:D19" si="0">SUM(B6:C6)</f>
        <v>8</v>
      </c>
      <c r="E6" s="15">
        <f t="shared" ref="E6:E19" si="1">C6/D6</f>
        <v>0.375</v>
      </c>
      <c r="F6" s="13">
        <v>686</v>
      </c>
      <c r="G6" s="16">
        <f t="shared" ref="G6:G19" si="2">_xlfn.RANK.EQ(F6,$F$5:$F$19,0)</f>
        <v>5</v>
      </c>
    </row>
    <row r="7" spans="1:7" s="11" customFormat="1" ht="18" customHeight="1" x14ac:dyDescent="0.35">
      <c r="A7" s="12" t="s">
        <v>16</v>
      </c>
      <c r="B7" s="13">
        <v>4</v>
      </c>
      <c r="C7" s="13">
        <v>3</v>
      </c>
      <c r="D7" s="14">
        <f t="shared" si="0"/>
        <v>7</v>
      </c>
      <c r="E7" s="15">
        <f t="shared" si="1"/>
        <v>0.42857142857142855</v>
      </c>
      <c r="F7" s="13">
        <v>603</v>
      </c>
      <c r="G7" s="16">
        <f t="shared" si="2"/>
        <v>8</v>
      </c>
    </row>
    <row r="8" spans="1:7" s="11" customFormat="1" ht="18" customHeight="1" x14ac:dyDescent="0.35">
      <c r="A8" s="12" t="s">
        <v>18</v>
      </c>
      <c r="B8" s="13">
        <v>5</v>
      </c>
      <c r="C8" s="13">
        <v>4</v>
      </c>
      <c r="D8" s="14">
        <f t="shared" si="0"/>
        <v>9</v>
      </c>
      <c r="E8" s="15">
        <f t="shared" si="1"/>
        <v>0.44444444444444442</v>
      </c>
      <c r="F8" s="13">
        <v>557</v>
      </c>
      <c r="G8" s="16">
        <f t="shared" si="2"/>
        <v>10</v>
      </c>
    </row>
    <row r="9" spans="1:7" s="11" customFormat="1" ht="18" customHeight="1" x14ac:dyDescent="0.35">
      <c r="A9" s="12" t="s">
        <v>20</v>
      </c>
      <c r="B9" s="13">
        <v>6</v>
      </c>
      <c r="C9" s="13">
        <v>4</v>
      </c>
      <c r="D9" s="14">
        <f t="shared" si="0"/>
        <v>10</v>
      </c>
      <c r="E9" s="15">
        <f t="shared" si="1"/>
        <v>0.4</v>
      </c>
      <c r="F9" s="13">
        <v>518</v>
      </c>
      <c r="G9" s="16">
        <f t="shared" si="2"/>
        <v>12</v>
      </c>
    </row>
    <row r="10" spans="1:7" s="11" customFormat="1" ht="18" customHeight="1" x14ac:dyDescent="0.35">
      <c r="A10" s="12" t="s">
        <v>15</v>
      </c>
      <c r="B10" s="13">
        <v>5</v>
      </c>
      <c r="C10" s="13">
        <v>1</v>
      </c>
      <c r="D10" s="14">
        <f t="shared" si="0"/>
        <v>6</v>
      </c>
      <c r="E10" s="15">
        <f t="shared" si="1"/>
        <v>0.16666666666666666</v>
      </c>
      <c r="F10" s="13">
        <v>632</v>
      </c>
      <c r="G10" s="16">
        <f t="shared" si="2"/>
        <v>7</v>
      </c>
    </row>
    <row r="11" spans="1:7" s="11" customFormat="1" ht="18" customHeight="1" x14ac:dyDescent="0.35">
      <c r="A11" s="12" t="s">
        <v>9</v>
      </c>
      <c r="B11" s="13">
        <v>7</v>
      </c>
      <c r="C11" s="13">
        <v>5</v>
      </c>
      <c r="D11" s="14">
        <f t="shared" si="0"/>
        <v>12</v>
      </c>
      <c r="E11" s="15">
        <f t="shared" si="1"/>
        <v>0.41666666666666669</v>
      </c>
      <c r="F11" s="13">
        <v>861</v>
      </c>
      <c r="G11" s="16">
        <f t="shared" si="2"/>
        <v>1</v>
      </c>
    </row>
    <row r="12" spans="1:7" s="11" customFormat="1" ht="18" customHeight="1" x14ac:dyDescent="0.35">
      <c r="A12" s="12" t="s">
        <v>11</v>
      </c>
      <c r="B12" s="13">
        <v>3</v>
      </c>
      <c r="C12" s="13">
        <v>6</v>
      </c>
      <c r="D12" s="14">
        <f t="shared" si="0"/>
        <v>9</v>
      </c>
      <c r="E12" s="15">
        <f t="shared" si="1"/>
        <v>0.66666666666666663</v>
      </c>
      <c r="F12" s="13">
        <v>777</v>
      </c>
      <c r="G12" s="16">
        <f t="shared" si="2"/>
        <v>3</v>
      </c>
    </row>
    <row r="13" spans="1:7" s="11" customFormat="1" ht="18" customHeight="1" x14ac:dyDescent="0.35">
      <c r="A13" s="12" t="s">
        <v>22</v>
      </c>
      <c r="B13" s="13">
        <v>5</v>
      </c>
      <c r="C13" s="13">
        <v>3</v>
      </c>
      <c r="D13" s="14">
        <f t="shared" si="0"/>
        <v>8</v>
      </c>
      <c r="E13" s="15">
        <f t="shared" si="1"/>
        <v>0.375</v>
      </c>
      <c r="F13" s="13">
        <v>440</v>
      </c>
      <c r="G13" s="16">
        <f t="shared" si="2"/>
        <v>14</v>
      </c>
    </row>
    <row r="14" spans="1:7" s="11" customFormat="1" ht="18" customHeight="1" x14ac:dyDescent="0.35">
      <c r="A14" s="12" t="s">
        <v>23</v>
      </c>
      <c r="B14" s="13">
        <v>7</v>
      </c>
      <c r="C14" s="13">
        <v>1</v>
      </c>
      <c r="D14" s="14">
        <f t="shared" si="0"/>
        <v>8</v>
      </c>
      <c r="E14" s="15">
        <f t="shared" si="1"/>
        <v>0.125</v>
      </c>
      <c r="F14" s="13">
        <v>402</v>
      </c>
      <c r="G14" s="16">
        <f t="shared" si="2"/>
        <v>15</v>
      </c>
    </row>
    <row r="15" spans="1:7" s="11" customFormat="1" ht="18" customHeight="1" x14ac:dyDescent="0.35">
      <c r="A15" s="12" t="s">
        <v>21</v>
      </c>
      <c r="B15" s="13">
        <v>4</v>
      </c>
      <c r="C15" s="13">
        <v>5</v>
      </c>
      <c r="D15" s="14">
        <f t="shared" si="0"/>
        <v>9</v>
      </c>
      <c r="E15" s="15">
        <f t="shared" si="1"/>
        <v>0.55555555555555558</v>
      </c>
      <c r="F15" s="13">
        <v>453</v>
      </c>
      <c r="G15" s="16">
        <f t="shared" si="2"/>
        <v>13</v>
      </c>
    </row>
    <row r="16" spans="1:7" s="11" customFormat="1" ht="18" customHeight="1" x14ac:dyDescent="0.35">
      <c r="A16" s="12" t="s">
        <v>14</v>
      </c>
      <c r="B16" s="13">
        <v>4</v>
      </c>
      <c r="C16" s="13">
        <v>3</v>
      </c>
      <c r="D16" s="14">
        <f t="shared" si="0"/>
        <v>7</v>
      </c>
      <c r="E16" s="15">
        <f t="shared" si="1"/>
        <v>0.42857142857142855</v>
      </c>
      <c r="F16" s="13">
        <v>665</v>
      </c>
      <c r="G16" s="16">
        <f t="shared" si="2"/>
        <v>6</v>
      </c>
    </row>
    <row r="17" spans="1:7" s="11" customFormat="1" ht="18" customHeight="1" x14ac:dyDescent="0.35">
      <c r="A17" s="12" t="s">
        <v>17</v>
      </c>
      <c r="B17" s="13">
        <v>3</v>
      </c>
      <c r="C17" s="13">
        <v>6</v>
      </c>
      <c r="D17" s="14">
        <f t="shared" si="0"/>
        <v>9</v>
      </c>
      <c r="E17" s="15">
        <f t="shared" si="1"/>
        <v>0.66666666666666663</v>
      </c>
      <c r="F17" s="13">
        <v>599</v>
      </c>
      <c r="G17" s="16">
        <f t="shared" si="2"/>
        <v>9</v>
      </c>
    </row>
    <row r="18" spans="1:7" s="11" customFormat="1" ht="18" customHeight="1" x14ac:dyDescent="0.35">
      <c r="A18" s="12" t="s">
        <v>10</v>
      </c>
      <c r="B18" s="13">
        <v>7</v>
      </c>
      <c r="C18" s="13">
        <v>3</v>
      </c>
      <c r="D18" s="14">
        <f t="shared" si="0"/>
        <v>10</v>
      </c>
      <c r="E18" s="15">
        <f t="shared" si="1"/>
        <v>0.3</v>
      </c>
      <c r="F18" s="13">
        <v>791</v>
      </c>
      <c r="G18" s="16">
        <f t="shared" si="2"/>
        <v>2</v>
      </c>
    </row>
    <row r="19" spans="1:7" s="11" customFormat="1" ht="18" customHeight="1" x14ac:dyDescent="0.35">
      <c r="A19" s="12" t="s">
        <v>19</v>
      </c>
      <c r="B19" s="13">
        <v>7</v>
      </c>
      <c r="C19" s="13">
        <v>4</v>
      </c>
      <c r="D19" s="14">
        <f t="shared" si="0"/>
        <v>11</v>
      </c>
      <c r="E19" s="15">
        <f t="shared" si="1"/>
        <v>0.36363636363636365</v>
      </c>
      <c r="F19" s="13">
        <v>543</v>
      </c>
      <c r="G19" s="16">
        <f t="shared" si="2"/>
        <v>11</v>
      </c>
    </row>
    <row r="20" spans="1:7" s="11" customFormat="1" ht="18" customHeight="1" x14ac:dyDescent="0.35">
      <c r="B20" s="17"/>
      <c r="C20" s="17"/>
      <c r="D20" s="17"/>
      <c r="E20" s="17"/>
      <c r="F20" s="17"/>
      <c r="G20" s="17"/>
    </row>
    <row r="21" spans="1:7" s="11" customFormat="1" ht="18" customHeight="1" x14ac:dyDescent="0.35">
      <c r="B21" s="17"/>
      <c r="C21" s="17"/>
      <c r="D21" s="17"/>
      <c r="E21" s="18" t="s">
        <v>24</v>
      </c>
      <c r="F21" s="10">
        <v>402</v>
      </c>
      <c r="G21" s="17"/>
    </row>
    <row r="22" spans="1:7" s="11" customFormat="1" ht="18" customHeight="1" x14ac:dyDescent="0.35">
      <c r="B22" s="17"/>
      <c r="C22" s="17"/>
      <c r="D22" s="17"/>
      <c r="E22" s="18" t="s">
        <v>25</v>
      </c>
      <c r="F22" s="19">
        <f>MAX(F5:F19)</f>
        <v>861</v>
      </c>
      <c r="G22" s="17"/>
    </row>
  </sheetData>
  <mergeCells count="1">
    <mergeCell ref="B3:D3"/>
  </mergeCells>
  <printOptions horizontalCentered="1"/>
  <pageMargins left="1.1811023622047245" right="1.1811023622047245" top="1.1811023622047245" bottom="1.1811023622047245" header="0.31496062992125984" footer="0.31496062992125984"/>
  <pageSetup paperSize="9" orientation="landscape" r:id="rId1"/>
  <headerFooter>
    <oddFooter>&amp;L&amp;D&amp;R&amp;F-&amp;A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0"/>
  <sheetViews>
    <sheetView workbookViewId="0"/>
  </sheetViews>
  <sheetFormatPr baseColWidth="10" defaultRowHeight="14.5" x14ac:dyDescent="0.35"/>
  <cols>
    <col min="1" max="1" width="6.25" customWidth="1"/>
    <col min="2" max="2" width="7.25" customWidth="1"/>
    <col min="3" max="3" width="13.83203125" customWidth="1"/>
    <col min="4" max="4" width="10.25" customWidth="1"/>
    <col min="5" max="5" width="10.75" customWidth="1"/>
    <col min="6" max="6" width="13.75" customWidth="1"/>
    <col min="7" max="7" width="8.58203125" customWidth="1"/>
    <col min="8" max="8" width="15.33203125" customWidth="1"/>
    <col min="9" max="11" width="10.25" customWidth="1"/>
    <col min="12" max="12" width="11.5" customWidth="1"/>
  </cols>
  <sheetData>
    <row r="1" spans="1:12" ht="23.5" x14ac:dyDescent="0.55000000000000004">
      <c r="A1" s="1" t="s">
        <v>26</v>
      </c>
    </row>
    <row r="3" spans="1:12" ht="20" thickBot="1" x14ac:dyDescent="0.5">
      <c r="A3" s="3" t="s">
        <v>27</v>
      </c>
      <c r="B3" s="4"/>
      <c r="C3" s="4"/>
      <c r="D3" s="4"/>
      <c r="E3" s="5"/>
      <c r="F3" s="4"/>
      <c r="G3" s="5"/>
      <c r="H3" s="4"/>
      <c r="I3" s="5"/>
      <c r="J3" s="5"/>
      <c r="K3" s="5"/>
      <c r="L3" s="4"/>
    </row>
    <row r="4" spans="1:12" ht="15" thickTop="1" x14ac:dyDescent="0.35">
      <c r="A4" s="2"/>
    </row>
    <row r="5" spans="1:12" x14ac:dyDescent="0.35">
      <c r="A5" s="22" t="s">
        <v>8</v>
      </c>
      <c r="B5" s="23" t="s">
        <v>28</v>
      </c>
      <c r="C5" s="23" t="s">
        <v>29</v>
      </c>
      <c r="D5" s="23" t="s">
        <v>30</v>
      </c>
      <c r="E5" s="22" t="s">
        <v>31</v>
      </c>
      <c r="F5" s="23" t="s">
        <v>32</v>
      </c>
      <c r="G5" s="22" t="s">
        <v>385</v>
      </c>
      <c r="H5" s="23" t="s">
        <v>2</v>
      </c>
      <c r="I5" s="22" t="s">
        <v>33</v>
      </c>
      <c r="J5" s="22" t="s">
        <v>34</v>
      </c>
      <c r="K5" s="22" t="s">
        <v>35</v>
      </c>
      <c r="L5" s="22" t="s">
        <v>36</v>
      </c>
    </row>
    <row r="6" spans="1:12" x14ac:dyDescent="0.35">
      <c r="A6" s="24">
        <v>143</v>
      </c>
      <c r="B6" s="25" t="s">
        <v>39</v>
      </c>
      <c r="C6" s="25" t="s">
        <v>40</v>
      </c>
      <c r="D6" s="25" t="s">
        <v>41</v>
      </c>
      <c r="E6" s="26" t="s">
        <v>37</v>
      </c>
      <c r="F6" s="27">
        <v>29975</v>
      </c>
      <c r="G6" s="28">
        <f t="shared" ref="G6:G37" si="0">YEAR(F6)</f>
        <v>1982</v>
      </c>
      <c r="H6" s="25" t="s">
        <v>22</v>
      </c>
      <c r="I6" s="29">
        <v>0</v>
      </c>
      <c r="J6" s="30">
        <v>3.184027777777778E-2</v>
      </c>
      <c r="K6" s="31"/>
      <c r="L6" s="22">
        <v>126</v>
      </c>
    </row>
    <row r="7" spans="1:12" x14ac:dyDescent="0.35">
      <c r="A7" s="24">
        <v>94</v>
      </c>
      <c r="B7" s="25" t="s">
        <v>42</v>
      </c>
      <c r="C7" s="25" t="s">
        <v>40</v>
      </c>
      <c r="D7" s="25" t="s">
        <v>43</v>
      </c>
      <c r="E7" s="26" t="s">
        <v>44</v>
      </c>
      <c r="F7" s="27">
        <v>28941</v>
      </c>
      <c r="G7" s="28">
        <f t="shared" si="0"/>
        <v>1979</v>
      </c>
      <c r="H7" s="25" t="s">
        <v>14</v>
      </c>
      <c r="I7" s="29">
        <v>1.7361111111111112E-4</v>
      </c>
      <c r="J7" s="30">
        <v>3.90625E-2</v>
      </c>
      <c r="K7" s="31"/>
      <c r="L7" s="22">
        <v>49</v>
      </c>
    </row>
    <row r="8" spans="1:12" x14ac:dyDescent="0.35">
      <c r="A8" s="24">
        <v>67</v>
      </c>
      <c r="B8" s="25" t="s">
        <v>45</v>
      </c>
      <c r="C8" s="25" t="s">
        <v>46</v>
      </c>
      <c r="D8" s="25" t="s">
        <v>47</v>
      </c>
      <c r="E8" s="26" t="s">
        <v>44</v>
      </c>
      <c r="F8" s="27">
        <v>32278</v>
      </c>
      <c r="G8" s="28">
        <f t="shared" si="0"/>
        <v>1988</v>
      </c>
      <c r="H8" s="25" t="s">
        <v>19</v>
      </c>
      <c r="I8" s="29">
        <v>3.4722222222222202E-4</v>
      </c>
      <c r="J8" s="30">
        <v>3.6238425925925938E-2</v>
      </c>
      <c r="K8" s="31"/>
      <c r="L8" s="22">
        <v>76</v>
      </c>
    </row>
    <row r="9" spans="1:12" x14ac:dyDescent="0.35">
      <c r="A9" s="24">
        <v>102</v>
      </c>
      <c r="B9" s="25" t="s">
        <v>48</v>
      </c>
      <c r="C9" s="25" t="s">
        <v>49</v>
      </c>
      <c r="D9" s="25" t="s">
        <v>50</v>
      </c>
      <c r="E9" s="26" t="s">
        <v>44</v>
      </c>
      <c r="F9" s="27">
        <v>27897</v>
      </c>
      <c r="G9" s="28">
        <f t="shared" si="0"/>
        <v>1976</v>
      </c>
      <c r="H9" s="25" t="s">
        <v>10</v>
      </c>
      <c r="I9" s="29">
        <v>5.20833333333333E-4</v>
      </c>
      <c r="J9" s="30">
        <v>4.0740740740740744E-2</v>
      </c>
      <c r="K9" s="31"/>
      <c r="L9" s="22">
        <v>41</v>
      </c>
    </row>
    <row r="10" spans="1:12" x14ac:dyDescent="0.35">
      <c r="A10" s="24">
        <v>131</v>
      </c>
      <c r="B10" s="25" t="s">
        <v>51</v>
      </c>
      <c r="C10" s="25" t="s">
        <v>52</v>
      </c>
      <c r="D10" s="25" t="s">
        <v>53</v>
      </c>
      <c r="E10" s="26" t="s">
        <v>44</v>
      </c>
      <c r="F10" s="27">
        <v>22564</v>
      </c>
      <c r="G10" s="28">
        <f t="shared" si="0"/>
        <v>1961</v>
      </c>
      <c r="H10" s="25" t="s">
        <v>18</v>
      </c>
      <c r="I10" s="29">
        <v>6.9444444444444404E-4</v>
      </c>
      <c r="J10" s="30">
        <v>4.9097222222222216E-2</v>
      </c>
      <c r="K10" s="31"/>
      <c r="L10" s="22">
        <v>14</v>
      </c>
    </row>
    <row r="11" spans="1:12" x14ac:dyDescent="0.35">
      <c r="A11" s="24">
        <v>139</v>
      </c>
      <c r="B11" s="25" t="s">
        <v>54</v>
      </c>
      <c r="C11" s="25" t="s">
        <v>52</v>
      </c>
      <c r="D11" s="25" t="s">
        <v>55</v>
      </c>
      <c r="E11" s="26" t="s">
        <v>44</v>
      </c>
      <c r="F11" s="27">
        <v>34881</v>
      </c>
      <c r="G11" s="28">
        <f t="shared" si="0"/>
        <v>1995</v>
      </c>
      <c r="H11" s="25" t="s">
        <v>16</v>
      </c>
      <c r="I11" s="29">
        <v>8.6805555555555605E-4</v>
      </c>
      <c r="J11" s="30">
        <v>5.4398148148148154E-2</v>
      </c>
      <c r="K11" s="31"/>
      <c r="L11" s="22">
        <v>6</v>
      </c>
    </row>
    <row r="12" spans="1:12" x14ac:dyDescent="0.35">
      <c r="A12" s="24">
        <v>82</v>
      </c>
      <c r="B12" s="25" t="s">
        <v>58</v>
      </c>
      <c r="C12" s="25" t="s">
        <v>56</v>
      </c>
      <c r="D12" s="25" t="s">
        <v>59</v>
      </c>
      <c r="E12" s="26" t="s">
        <v>44</v>
      </c>
      <c r="F12" s="27">
        <v>26915</v>
      </c>
      <c r="G12" s="28">
        <f t="shared" si="0"/>
        <v>1973</v>
      </c>
      <c r="H12" s="25" t="s">
        <v>10</v>
      </c>
      <c r="I12" s="29">
        <v>1.0416666666666699E-3</v>
      </c>
      <c r="J12" s="30">
        <v>3.8206458333333332E-2</v>
      </c>
      <c r="K12" s="31"/>
      <c r="L12" s="22">
        <v>61</v>
      </c>
    </row>
    <row r="13" spans="1:12" x14ac:dyDescent="0.35">
      <c r="A13" s="24">
        <v>132</v>
      </c>
      <c r="B13" s="25" t="s">
        <v>61</v>
      </c>
      <c r="C13" s="25" t="s">
        <v>60</v>
      </c>
      <c r="D13" s="25" t="s">
        <v>62</v>
      </c>
      <c r="E13" s="26" t="s">
        <v>37</v>
      </c>
      <c r="F13" s="27">
        <v>28130</v>
      </c>
      <c r="G13" s="28">
        <f t="shared" si="0"/>
        <v>1977</v>
      </c>
      <c r="H13" s="25" t="s">
        <v>13</v>
      </c>
      <c r="I13" s="29">
        <v>1.21527777777778E-3</v>
      </c>
      <c r="J13" s="30">
        <v>5.0138888888888899E-2</v>
      </c>
      <c r="K13" s="31"/>
      <c r="L13" s="22">
        <v>13</v>
      </c>
    </row>
    <row r="14" spans="1:12" x14ac:dyDescent="0.35">
      <c r="A14" s="24">
        <v>135</v>
      </c>
      <c r="B14" s="25" t="s">
        <v>63</v>
      </c>
      <c r="C14" s="25" t="s">
        <v>60</v>
      </c>
      <c r="D14" s="25" t="s">
        <v>64</v>
      </c>
      <c r="E14" s="26" t="s">
        <v>44</v>
      </c>
      <c r="F14" s="27">
        <v>34696</v>
      </c>
      <c r="G14" s="28">
        <f t="shared" si="0"/>
        <v>1994</v>
      </c>
      <c r="H14" s="25" t="s">
        <v>11</v>
      </c>
      <c r="I14" s="29">
        <v>1.38888888888889E-3</v>
      </c>
      <c r="J14" s="30">
        <v>5.2349537037037042E-2</v>
      </c>
      <c r="K14" s="31"/>
      <c r="L14" s="22">
        <v>10</v>
      </c>
    </row>
    <row r="15" spans="1:12" x14ac:dyDescent="0.35">
      <c r="A15" s="24">
        <v>140</v>
      </c>
      <c r="B15" s="25" t="s">
        <v>65</v>
      </c>
      <c r="C15" s="25" t="s">
        <v>60</v>
      </c>
      <c r="D15" s="25" t="s">
        <v>66</v>
      </c>
      <c r="E15" s="26" t="s">
        <v>37</v>
      </c>
      <c r="F15" s="27">
        <v>33319</v>
      </c>
      <c r="G15" s="28">
        <f t="shared" si="0"/>
        <v>1991</v>
      </c>
      <c r="H15" s="25" t="s">
        <v>10</v>
      </c>
      <c r="I15" s="29">
        <v>1.5625000000000001E-3</v>
      </c>
      <c r="J15" s="30">
        <v>5.5740740740740743E-2</v>
      </c>
      <c r="K15" s="31"/>
      <c r="L15" s="22">
        <v>5</v>
      </c>
    </row>
    <row r="16" spans="1:12" x14ac:dyDescent="0.35">
      <c r="A16" s="24">
        <v>134</v>
      </c>
      <c r="B16" s="25" t="s">
        <v>67</v>
      </c>
      <c r="C16" s="25" t="s">
        <v>68</v>
      </c>
      <c r="D16" s="25" t="s">
        <v>69</v>
      </c>
      <c r="E16" s="26" t="s">
        <v>37</v>
      </c>
      <c r="F16" s="27">
        <v>29129</v>
      </c>
      <c r="G16" s="28">
        <f t="shared" si="0"/>
        <v>1979</v>
      </c>
      <c r="H16" s="25" t="s">
        <v>17</v>
      </c>
      <c r="I16" s="29">
        <v>1.7361111111111099E-3</v>
      </c>
      <c r="J16" s="30">
        <v>5.2546296296296313E-2</v>
      </c>
      <c r="K16" s="31"/>
      <c r="L16" s="22">
        <v>11</v>
      </c>
    </row>
    <row r="17" spans="1:12" x14ac:dyDescent="0.35">
      <c r="A17" s="24">
        <v>69</v>
      </c>
      <c r="B17" s="25" t="s">
        <v>70</v>
      </c>
      <c r="C17" s="25" t="s">
        <v>71</v>
      </c>
      <c r="D17" s="25" t="s">
        <v>72</v>
      </c>
      <c r="E17" s="26" t="s">
        <v>44</v>
      </c>
      <c r="F17" s="27">
        <v>28370</v>
      </c>
      <c r="G17" s="28">
        <f t="shared" si="0"/>
        <v>1977</v>
      </c>
      <c r="H17" s="25" t="s">
        <v>19</v>
      </c>
      <c r="I17" s="29">
        <v>1.90972222222222E-3</v>
      </c>
      <c r="J17" s="30">
        <v>3.7824074074074079E-2</v>
      </c>
      <c r="K17" s="31"/>
      <c r="L17" s="22">
        <v>74</v>
      </c>
    </row>
    <row r="18" spans="1:12" x14ac:dyDescent="0.35">
      <c r="A18" s="24">
        <v>34</v>
      </c>
      <c r="B18" s="25" t="s">
        <v>73</v>
      </c>
      <c r="C18" s="25" t="s">
        <v>74</v>
      </c>
      <c r="D18" s="25" t="s">
        <v>75</v>
      </c>
      <c r="E18" s="26" t="s">
        <v>44</v>
      </c>
      <c r="F18" s="27">
        <v>26213</v>
      </c>
      <c r="G18" s="28">
        <f t="shared" si="0"/>
        <v>1971</v>
      </c>
      <c r="H18" s="25" t="s">
        <v>15</v>
      </c>
      <c r="I18" s="29">
        <v>2.0833333333333298E-3</v>
      </c>
      <c r="J18" s="30">
        <v>3.5173715277777781E-2</v>
      </c>
      <c r="K18" s="31"/>
      <c r="L18" s="22">
        <v>111</v>
      </c>
    </row>
    <row r="19" spans="1:12" x14ac:dyDescent="0.35">
      <c r="A19" s="24">
        <v>137</v>
      </c>
      <c r="B19" s="25" t="s">
        <v>76</v>
      </c>
      <c r="C19" s="25" t="s">
        <v>74</v>
      </c>
      <c r="D19" s="25" t="s">
        <v>77</v>
      </c>
      <c r="E19" s="26" t="s">
        <v>37</v>
      </c>
      <c r="F19" s="27">
        <v>28114</v>
      </c>
      <c r="G19" s="28">
        <f t="shared" si="0"/>
        <v>1976</v>
      </c>
      <c r="H19" s="25" t="s">
        <v>18</v>
      </c>
      <c r="I19" s="29">
        <v>2.2569444444444399E-3</v>
      </c>
      <c r="J19" s="30">
        <v>5.453731481481483E-2</v>
      </c>
      <c r="K19" s="31"/>
      <c r="L19" s="22">
        <v>8</v>
      </c>
    </row>
    <row r="20" spans="1:12" x14ac:dyDescent="0.35">
      <c r="A20" s="24">
        <v>110</v>
      </c>
      <c r="B20" s="25" t="s">
        <v>78</v>
      </c>
      <c r="C20" s="25" t="s">
        <v>74</v>
      </c>
      <c r="D20" s="25" t="s">
        <v>38</v>
      </c>
      <c r="E20" s="26" t="s">
        <v>37</v>
      </c>
      <c r="F20" s="27">
        <v>35682</v>
      </c>
      <c r="G20" s="28">
        <f t="shared" si="0"/>
        <v>1997</v>
      </c>
      <c r="H20" s="25" t="s">
        <v>14</v>
      </c>
      <c r="I20" s="29">
        <v>2.4305555555555599E-3</v>
      </c>
      <c r="J20" s="30">
        <v>4.3599537037037034E-2</v>
      </c>
      <c r="K20" s="31"/>
      <c r="L20" s="22">
        <v>33</v>
      </c>
    </row>
    <row r="21" spans="1:12" x14ac:dyDescent="0.35">
      <c r="A21" s="24">
        <v>75</v>
      </c>
      <c r="B21" s="25" t="s">
        <v>79</v>
      </c>
      <c r="C21" s="25" t="s">
        <v>80</v>
      </c>
      <c r="D21" s="25" t="s">
        <v>81</v>
      </c>
      <c r="E21" s="26" t="s">
        <v>37</v>
      </c>
      <c r="F21" s="27">
        <v>30521</v>
      </c>
      <c r="G21" s="28">
        <f t="shared" si="0"/>
        <v>1983</v>
      </c>
      <c r="H21" s="25" t="s">
        <v>19</v>
      </c>
      <c r="I21" s="29">
        <v>2.60416666666667E-3</v>
      </c>
      <c r="J21" s="30">
        <v>3.8958333333333331E-2</v>
      </c>
      <c r="K21" s="31"/>
      <c r="L21" s="22">
        <v>68</v>
      </c>
    </row>
    <row r="22" spans="1:12" x14ac:dyDescent="0.35">
      <c r="A22" s="24">
        <v>136</v>
      </c>
      <c r="B22" s="25" t="s">
        <v>82</v>
      </c>
      <c r="C22" s="25" t="s">
        <v>83</v>
      </c>
      <c r="D22" s="25" t="s">
        <v>84</v>
      </c>
      <c r="E22" s="26" t="s">
        <v>37</v>
      </c>
      <c r="F22" s="27">
        <v>33476</v>
      </c>
      <c r="G22" s="28">
        <f t="shared" si="0"/>
        <v>1991</v>
      </c>
      <c r="H22" s="25" t="s">
        <v>21</v>
      </c>
      <c r="I22" s="29">
        <v>2.7777777777777801E-3</v>
      </c>
      <c r="J22" s="30">
        <v>5.4224895833333342E-2</v>
      </c>
      <c r="K22" s="31"/>
      <c r="L22" s="22">
        <v>9</v>
      </c>
    </row>
    <row r="23" spans="1:12" x14ac:dyDescent="0.35">
      <c r="A23" s="24">
        <v>141</v>
      </c>
      <c r="B23" s="25" t="s">
        <v>85</v>
      </c>
      <c r="C23" s="25" t="s">
        <v>86</v>
      </c>
      <c r="D23" s="25" t="s">
        <v>87</v>
      </c>
      <c r="E23" s="26" t="s">
        <v>44</v>
      </c>
      <c r="F23" s="27">
        <v>33319</v>
      </c>
      <c r="G23" s="28">
        <f t="shared" si="0"/>
        <v>1991</v>
      </c>
      <c r="H23" s="25" t="s">
        <v>19</v>
      </c>
      <c r="I23" s="29">
        <v>2.9513888888888901E-3</v>
      </c>
      <c r="J23" s="30">
        <v>5.916733796296296E-2</v>
      </c>
      <c r="K23" s="31"/>
      <c r="L23" s="22">
        <v>4</v>
      </c>
    </row>
    <row r="24" spans="1:12" x14ac:dyDescent="0.35">
      <c r="A24" s="24">
        <v>44</v>
      </c>
      <c r="B24" s="25" t="s">
        <v>89</v>
      </c>
      <c r="C24" s="25" t="s">
        <v>90</v>
      </c>
      <c r="D24" s="25" t="s">
        <v>91</v>
      </c>
      <c r="E24" s="26" t="s">
        <v>44</v>
      </c>
      <c r="F24" s="27">
        <v>31944</v>
      </c>
      <c r="G24" s="28">
        <f t="shared" si="0"/>
        <v>1987</v>
      </c>
      <c r="H24" s="25" t="s">
        <v>19</v>
      </c>
      <c r="I24" s="29">
        <v>3.1250000000000002E-3</v>
      </c>
      <c r="J24" s="30">
        <v>3.6932870370370373E-2</v>
      </c>
      <c r="K24" s="31"/>
      <c r="L24" s="22">
        <v>101</v>
      </c>
    </row>
    <row r="25" spans="1:12" x14ac:dyDescent="0.35">
      <c r="A25" s="24">
        <v>145</v>
      </c>
      <c r="B25" s="25" t="s">
        <v>92</v>
      </c>
      <c r="C25" s="25" t="s">
        <v>93</v>
      </c>
      <c r="D25" s="25" t="s">
        <v>94</v>
      </c>
      <c r="E25" s="26" t="s">
        <v>37</v>
      </c>
      <c r="F25" s="27">
        <v>29664</v>
      </c>
      <c r="G25" s="28">
        <f t="shared" si="0"/>
        <v>1981</v>
      </c>
      <c r="H25" s="25" t="s">
        <v>21</v>
      </c>
      <c r="I25" s="29">
        <v>3.2986111111111098E-3</v>
      </c>
      <c r="J25" s="30">
        <v>6.953714120370369E-2</v>
      </c>
      <c r="K25" s="31"/>
      <c r="L25" s="22">
        <v>1</v>
      </c>
    </row>
    <row r="26" spans="1:12" x14ac:dyDescent="0.35">
      <c r="A26" s="24">
        <v>99</v>
      </c>
      <c r="B26" s="25" t="s">
        <v>96</v>
      </c>
      <c r="C26" s="25" t="s">
        <v>97</v>
      </c>
      <c r="D26" s="25" t="s">
        <v>98</v>
      </c>
      <c r="E26" s="26" t="s">
        <v>44</v>
      </c>
      <c r="F26" s="27">
        <v>34995</v>
      </c>
      <c r="G26" s="28">
        <f t="shared" si="0"/>
        <v>1995</v>
      </c>
      <c r="H26" s="25" t="s">
        <v>20</v>
      </c>
      <c r="I26" s="29">
        <v>3.4722222222222199E-3</v>
      </c>
      <c r="J26" s="30">
        <v>4.3252314814814834E-2</v>
      </c>
      <c r="K26" s="31"/>
      <c r="L26" s="22">
        <v>44</v>
      </c>
    </row>
    <row r="27" spans="1:12" x14ac:dyDescent="0.35">
      <c r="A27" s="24">
        <v>130</v>
      </c>
      <c r="B27" s="25" t="s">
        <v>99</v>
      </c>
      <c r="C27" s="25" t="s">
        <v>97</v>
      </c>
      <c r="D27" s="25" t="s">
        <v>100</v>
      </c>
      <c r="E27" s="26" t="s">
        <v>37</v>
      </c>
      <c r="F27" s="27">
        <v>35523</v>
      </c>
      <c r="G27" s="28">
        <f t="shared" si="0"/>
        <v>1997</v>
      </c>
      <c r="H27" s="25" t="s">
        <v>11</v>
      </c>
      <c r="I27" s="29">
        <v>3.6458333333333299E-3</v>
      </c>
      <c r="J27" s="30">
        <v>5.1840277777777777E-2</v>
      </c>
      <c r="K27" s="31"/>
      <c r="L27" s="22">
        <v>15</v>
      </c>
    </row>
    <row r="28" spans="1:12" x14ac:dyDescent="0.35">
      <c r="A28" s="24">
        <v>101</v>
      </c>
      <c r="B28" s="25" t="s">
        <v>101</v>
      </c>
      <c r="C28" s="25" t="s">
        <v>102</v>
      </c>
      <c r="D28" s="25" t="s">
        <v>103</v>
      </c>
      <c r="E28" s="26" t="s">
        <v>44</v>
      </c>
      <c r="F28" s="27">
        <v>25035</v>
      </c>
      <c r="G28" s="28">
        <f t="shared" si="0"/>
        <v>1968</v>
      </c>
      <c r="H28" s="25" t="s">
        <v>21</v>
      </c>
      <c r="I28" s="29">
        <v>3.81944444444444E-3</v>
      </c>
      <c r="J28" s="30">
        <v>4.3924722222222233E-2</v>
      </c>
      <c r="K28" s="31"/>
      <c r="L28" s="22">
        <v>42</v>
      </c>
    </row>
    <row r="29" spans="1:12" x14ac:dyDescent="0.35">
      <c r="A29" s="24">
        <v>144</v>
      </c>
      <c r="B29" s="25" t="s">
        <v>104</v>
      </c>
      <c r="C29" s="25" t="s">
        <v>105</v>
      </c>
      <c r="D29" s="25" t="s">
        <v>106</v>
      </c>
      <c r="E29" s="26" t="s">
        <v>44</v>
      </c>
      <c r="F29" s="27">
        <v>36075</v>
      </c>
      <c r="G29" s="28">
        <f t="shared" si="0"/>
        <v>1998</v>
      </c>
      <c r="H29" s="25" t="s">
        <v>23</v>
      </c>
      <c r="I29" s="29">
        <v>3.9930555555555596E-3</v>
      </c>
      <c r="J29" s="30">
        <v>6.5590277777777789E-2</v>
      </c>
      <c r="K29" s="31"/>
      <c r="L29" s="22">
        <v>2</v>
      </c>
    </row>
    <row r="30" spans="1:12" x14ac:dyDescent="0.35">
      <c r="A30" s="24">
        <v>142</v>
      </c>
      <c r="B30" s="25" t="s">
        <v>107</v>
      </c>
      <c r="C30" s="25" t="s">
        <v>105</v>
      </c>
      <c r="D30" s="25" t="s">
        <v>108</v>
      </c>
      <c r="E30" s="26" t="s">
        <v>37</v>
      </c>
      <c r="F30" s="27">
        <v>31484</v>
      </c>
      <c r="G30" s="28">
        <f t="shared" si="0"/>
        <v>1986</v>
      </c>
      <c r="H30" s="25" t="s">
        <v>19</v>
      </c>
      <c r="I30" s="29">
        <v>4.1666666666666701E-3</v>
      </c>
      <c r="J30" s="30">
        <v>6.1262372685185196E-2</v>
      </c>
      <c r="K30" s="31"/>
      <c r="L30" s="22">
        <v>3</v>
      </c>
    </row>
    <row r="31" spans="1:12" x14ac:dyDescent="0.35">
      <c r="A31" s="24">
        <v>27</v>
      </c>
      <c r="B31" s="25" t="s">
        <v>109</v>
      </c>
      <c r="C31" s="25" t="s">
        <v>105</v>
      </c>
      <c r="D31" s="25" t="s">
        <v>110</v>
      </c>
      <c r="E31" s="26" t="s">
        <v>44</v>
      </c>
      <c r="F31" s="27">
        <v>32407</v>
      </c>
      <c r="G31" s="28">
        <f t="shared" si="0"/>
        <v>1988</v>
      </c>
      <c r="H31" s="25" t="s">
        <v>17</v>
      </c>
      <c r="I31" s="29">
        <v>4.3402777777777797E-3</v>
      </c>
      <c r="J31" s="30">
        <v>3.6747685185185189E-2</v>
      </c>
      <c r="K31" s="31"/>
      <c r="L31" s="22">
        <v>118</v>
      </c>
    </row>
    <row r="32" spans="1:12" x14ac:dyDescent="0.35">
      <c r="A32" s="24">
        <v>108</v>
      </c>
      <c r="B32" s="25" t="s">
        <v>111</v>
      </c>
      <c r="C32" s="25" t="s">
        <v>105</v>
      </c>
      <c r="D32" s="25" t="s">
        <v>112</v>
      </c>
      <c r="E32" s="26" t="s">
        <v>44</v>
      </c>
      <c r="F32" s="27">
        <v>30865</v>
      </c>
      <c r="G32" s="28">
        <f t="shared" si="0"/>
        <v>1984</v>
      </c>
      <c r="H32" s="25" t="s">
        <v>18</v>
      </c>
      <c r="I32" s="29">
        <v>4.5138888888888902E-3</v>
      </c>
      <c r="J32" s="30">
        <v>4.5208333333333336E-2</v>
      </c>
      <c r="K32" s="31"/>
      <c r="L32" s="22">
        <v>35</v>
      </c>
    </row>
    <row r="33" spans="1:12" x14ac:dyDescent="0.35">
      <c r="A33" s="24">
        <v>128</v>
      </c>
      <c r="B33" s="25" t="s">
        <v>113</v>
      </c>
      <c r="C33" s="25" t="s">
        <v>105</v>
      </c>
      <c r="D33" s="25" t="s">
        <v>114</v>
      </c>
      <c r="E33" s="26" t="s">
        <v>44</v>
      </c>
      <c r="F33" s="27">
        <v>26021</v>
      </c>
      <c r="G33" s="28">
        <f t="shared" si="0"/>
        <v>1971</v>
      </c>
      <c r="H33" s="25" t="s">
        <v>20</v>
      </c>
      <c r="I33" s="29">
        <v>4.6874999999999998E-3</v>
      </c>
      <c r="J33" s="30">
        <v>5.2013888888888901E-2</v>
      </c>
      <c r="K33" s="31"/>
      <c r="L33" s="22">
        <v>17</v>
      </c>
    </row>
    <row r="34" spans="1:12" x14ac:dyDescent="0.35">
      <c r="A34" s="24">
        <v>83</v>
      </c>
      <c r="B34" s="25" t="s">
        <v>115</v>
      </c>
      <c r="C34" s="25" t="s">
        <v>105</v>
      </c>
      <c r="D34" s="25" t="s">
        <v>116</v>
      </c>
      <c r="E34" s="26" t="s">
        <v>44</v>
      </c>
      <c r="F34" s="27">
        <v>33147</v>
      </c>
      <c r="G34" s="28">
        <f t="shared" si="0"/>
        <v>1990</v>
      </c>
      <c r="H34" s="25" t="s">
        <v>15</v>
      </c>
      <c r="I34" s="29">
        <v>4.8611111111111103E-3</v>
      </c>
      <c r="J34" s="30">
        <v>4.2141203703703715E-2</v>
      </c>
      <c r="K34" s="31"/>
      <c r="L34" s="22">
        <v>60</v>
      </c>
    </row>
    <row r="35" spans="1:12" x14ac:dyDescent="0.35">
      <c r="A35" s="24">
        <v>4</v>
      </c>
      <c r="B35" s="25" t="s">
        <v>117</v>
      </c>
      <c r="C35" s="25" t="s">
        <v>105</v>
      </c>
      <c r="D35" s="25" t="s">
        <v>118</v>
      </c>
      <c r="E35" s="26" t="s">
        <v>44</v>
      </c>
      <c r="F35" s="27">
        <v>33706</v>
      </c>
      <c r="G35" s="28">
        <f t="shared" si="0"/>
        <v>1992</v>
      </c>
      <c r="H35" s="25" t="s">
        <v>23</v>
      </c>
      <c r="I35" s="29">
        <v>5.0347222222222199E-3</v>
      </c>
      <c r="J35" s="30">
        <v>3.4085648148148157E-2</v>
      </c>
      <c r="K35" s="31"/>
      <c r="L35" s="22">
        <v>142</v>
      </c>
    </row>
    <row r="36" spans="1:12" x14ac:dyDescent="0.35">
      <c r="A36" s="24">
        <v>125</v>
      </c>
      <c r="B36" s="25" t="s">
        <v>119</v>
      </c>
      <c r="C36" s="25" t="s">
        <v>105</v>
      </c>
      <c r="D36" s="25" t="s">
        <v>120</v>
      </c>
      <c r="E36" s="26" t="s">
        <v>44</v>
      </c>
      <c r="F36" s="27">
        <v>22622</v>
      </c>
      <c r="G36" s="28">
        <f t="shared" si="0"/>
        <v>1961</v>
      </c>
      <c r="H36" s="25" t="s">
        <v>23</v>
      </c>
      <c r="I36" s="29">
        <v>5.2083333333333296E-3</v>
      </c>
      <c r="J36" s="30">
        <v>5.0601956018518524E-2</v>
      </c>
      <c r="K36" s="31"/>
      <c r="L36" s="22">
        <v>20</v>
      </c>
    </row>
    <row r="37" spans="1:12" x14ac:dyDescent="0.35">
      <c r="A37" s="24">
        <v>117</v>
      </c>
      <c r="B37" s="25" t="s">
        <v>121</v>
      </c>
      <c r="C37" s="25" t="s">
        <v>105</v>
      </c>
      <c r="D37" s="25" t="s">
        <v>95</v>
      </c>
      <c r="E37" s="26" t="s">
        <v>44</v>
      </c>
      <c r="F37" s="27">
        <v>34263</v>
      </c>
      <c r="G37" s="28">
        <f t="shared" si="0"/>
        <v>1993</v>
      </c>
      <c r="H37" s="25" t="s">
        <v>23</v>
      </c>
      <c r="I37" s="29">
        <v>5.3819444444444401E-3</v>
      </c>
      <c r="J37" s="30">
        <v>4.7372685185185184E-2</v>
      </c>
      <c r="K37" s="31"/>
      <c r="L37" s="22">
        <v>27</v>
      </c>
    </row>
    <row r="38" spans="1:12" x14ac:dyDescent="0.35">
      <c r="A38" s="24">
        <v>20</v>
      </c>
      <c r="B38" s="25" t="s">
        <v>122</v>
      </c>
      <c r="C38" s="25" t="s">
        <v>123</v>
      </c>
      <c r="D38" s="25" t="s">
        <v>124</v>
      </c>
      <c r="E38" s="26" t="s">
        <v>37</v>
      </c>
      <c r="F38" s="27">
        <v>30653</v>
      </c>
      <c r="G38" s="28">
        <f t="shared" ref="G38:G69" si="1">YEAR(F38)</f>
        <v>1983</v>
      </c>
      <c r="H38" s="25" t="s">
        <v>15</v>
      </c>
      <c r="I38" s="29">
        <v>5.5555555555555601E-3</v>
      </c>
      <c r="J38" s="30">
        <v>3.7418981481481484E-2</v>
      </c>
      <c r="K38" s="31"/>
      <c r="L38" s="22">
        <v>125</v>
      </c>
    </row>
    <row r="39" spans="1:12" x14ac:dyDescent="0.35">
      <c r="A39" s="24">
        <v>115</v>
      </c>
      <c r="B39" s="25" t="s">
        <v>125</v>
      </c>
      <c r="C39" s="25" t="s">
        <v>126</v>
      </c>
      <c r="D39" s="25" t="s">
        <v>127</v>
      </c>
      <c r="E39" s="26" t="s">
        <v>44</v>
      </c>
      <c r="F39" s="27">
        <v>31449</v>
      </c>
      <c r="G39" s="28">
        <f t="shared" si="1"/>
        <v>1986</v>
      </c>
      <c r="H39" s="25" t="s">
        <v>20</v>
      </c>
      <c r="I39" s="29">
        <v>5.7291666666666697E-3</v>
      </c>
      <c r="J39" s="30">
        <v>4.7453703703703713E-2</v>
      </c>
      <c r="K39" s="31"/>
      <c r="L39" s="22">
        <v>29</v>
      </c>
    </row>
    <row r="40" spans="1:12" x14ac:dyDescent="0.35">
      <c r="A40" s="24">
        <v>38</v>
      </c>
      <c r="B40" s="25" t="s">
        <v>129</v>
      </c>
      <c r="C40" s="25" t="s">
        <v>128</v>
      </c>
      <c r="D40" s="25" t="s">
        <v>130</v>
      </c>
      <c r="E40" s="26" t="s">
        <v>37</v>
      </c>
      <c r="F40" s="27">
        <v>34973</v>
      </c>
      <c r="G40" s="28">
        <f t="shared" si="1"/>
        <v>1995</v>
      </c>
      <c r="H40" s="25" t="s">
        <v>20</v>
      </c>
      <c r="I40" s="29">
        <v>5.9027777777777802E-3</v>
      </c>
      <c r="J40" s="30">
        <v>3.9351851851851853E-2</v>
      </c>
      <c r="K40" s="31"/>
      <c r="L40" s="22">
        <v>107</v>
      </c>
    </row>
    <row r="41" spans="1:12" x14ac:dyDescent="0.35">
      <c r="A41" s="24">
        <v>138</v>
      </c>
      <c r="B41" s="25" t="s">
        <v>131</v>
      </c>
      <c r="C41" s="25" t="s">
        <v>132</v>
      </c>
      <c r="D41" s="25" t="s">
        <v>133</v>
      </c>
      <c r="E41" s="26" t="s">
        <v>37</v>
      </c>
      <c r="F41" s="27">
        <v>36000</v>
      </c>
      <c r="G41" s="28">
        <f t="shared" si="1"/>
        <v>1998</v>
      </c>
      <c r="H41" s="25" t="s">
        <v>16</v>
      </c>
      <c r="I41" s="29">
        <v>6.0763888888888899E-3</v>
      </c>
      <c r="J41" s="30">
        <v>5.846078703703704E-2</v>
      </c>
      <c r="K41" s="31"/>
      <c r="L41" s="22">
        <v>7</v>
      </c>
    </row>
    <row r="42" spans="1:12" x14ac:dyDescent="0.35">
      <c r="A42" s="24">
        <v>40</v>
      </c>
      <c r="B42" s="25" t="s">
        <v>134</v>
      </c>
      <c r="C42" s="25" t="s">
        <v>135</v>
      </c>
      <c r="D42" s="25" t="s">
        <v>136</v>
      </c>
      <c r="E42" s="26" t="s">
        <v>44</v>
      </c>
      <c r="F42" s="27">
        <v>27605</v>
      </c>
      <c r="G42" s="28">
        <f t="shared" si="1"/>
        <v>1975</v>
      </c>
      <c r="H42" s="25" t="s">
        <v>18</v>
      </c>
      <c r="I42" s="29">
        <v>6.2500000000000003E-3</v>
      </c>
      <c r="J42" s="30">
        <v>3.9895833333333332E-2</v>
      </c>
      <c r="K42" s="31"/>
      <c r="L42" s="22">
        <v>105</v>
      </c>
    </row>
    <row r="43" spans="1:12" x14ac:dyDescent="0.35">
      <c r="A43" s="24">
        <v>106</v>
      </c>
      <c r="B43" s="25" t="s">
        <v>138</v>
      </c>
      <c r="C43" s="25" t="s">
        <v>139</v>
      </c>
      <c r="D43" s="25" t="s">
        <v>140</v>
      </c>
      <c r="E43" s="26" t="s">
        <v>44</v>
      </c>
      <c r="F43" s="27">
        <v>27357</v>
      </c>
      <c r="G43" s="28">
        <f t="shared" si="1"/>
        <v>1974</v>
      </c>
      <c r="H43" s="25" t="s">
        <v>15</v>
      </c>
      <c r="I43" s="29">
        <v>6.42361111111111E-3</v>
      </c>
      <c r="J43" s="30">
        <v>4.7072152777777779E-2</v>
      </c>
      <c r="K43" s="31"/>
      <c r="L43" s="22">
        <v>37</v>
      </c>
    </row>
    <row r="44" spans="1:12" x14ac:dyDescent="0.35">
      <c r="A44" s="24">
        <v>112</v>
      </c>
      <c r="B44" s="25" t="s">
        <v>141</v>
      </c>
      <c r="C44" s="25" t="s">
        <v>142</v>
      </c>
      <c r="D44" s="25" t="s">
        <v>143</v>
      </c>
      <c r="E44" s="26" t="s">
        <v>44</v>
      </c>
      <c r="F44" s="27">
        <v>30371</v>
      </c>
      <c r="G44" s="28">
        <f t="shared" si="1"/>
        <v>1983</v>
      </c>
      <c r="H44" s="25" t="s">
        <v>9</v>
      </c>
      <c r="I44" s="29">
        <v>6.5972222222222196E-3</v>
      </c>
      <c r="J44" s="30">
        <v>4.7905092592592603E-2</v>
      </c>
      <c r="K44" s="31"/>
      <c r="L44" s="22">
        <v>32</v>
      </c>
    </row>
    <row r="45" spans="1:12" x14ac:dyDescent="0.35">
      <c r="A45" s="24">
        <v>72</v>
      </c>
      <c r="B45" s="25" t="s">
        <v>144</v>
      </c>
      <c r="C45" s="25" t="s">
        <v>145</v>
      </c>
      <c r="D45" s="25" t="s">
        <v>146</v>
      </c>
      <c r="E45" s="26" t="s">
        <v>37</v>
      </c>
      <c r="F45" s="27">
        <v>23532</v>
      </c>
      <c r="G45" s="28">
        <f t="shared" si="1"/>
        <v>1964</v>
      </c>
      <c r="H45" s="25" t="s">
        <v>21</v>
      </c>
      <c r="I45" s="29">
        <v>6.7708333333333301E-3</v>
      </c>
      <c r="J45" s="30">
        <v>4.3043981481481489E-2</v>
      </c>
      <c r="K45" s="31"/>
      <c r="L45" s="22">
        <v>71</v>
      </c>
    </row>
    <row r="46" spans="1:12" x14ac:dyDescent="0.35">
      <c r="A46" s="24">
        <v>28</v>
      </c>
      <c r="B46" s="25" t="s">
        <v>147</v>
      </c>
      <c r="C46" s="25" t="s">
        <v>148</v>
      </c>
      <c r="D46" s="25" t="s">
        <v>149</v>
      </c>
      <c r="E46" s="26" t="s">
        <v>37</v>
      </c>
      <c r="F46" s="27">
        <v>35598</v>
      </c>
      <c r="G46" s="28">
        <f t="shared" si="1"/>
        <v>1997</v>
      </c>
      <c r="H46" s="25" t="s">
        <v>13</v>
      </c>
      <c r="I46" s="29">
        <v>6.9444444444444397E-3</v>
      </c>
      <c r="J46" s="30">
        <v>3.9490740740740743E-2</v>
      </c>
      <c r="K46" s="31"/>
      <c r="L46" s="22">
        <v>117</v>
      </c>
    </row>
    <row r="47" spans="1:12" x14ac:dyDescent="0.35">
      <c r="A47" s="24">
        <v>123</v>
      </c>
      <c r="B47" s="25" t="s">
        <v>150</v>
      </c>
      <c r="C47" s="25" t="s">
        <v>151</v>
      </c>
      <c r="D47" s="25" t="s">
        <v>94</v>
      </c>
      <c r="E47" s="26" t="s">
        <v>37</v>
      </c>
      <c r="F47" s="27">
        <v>29951</v>
      </c>
      <c r="G47" s="28">
        <f t="shared" si="1"/>
        <v>1981</v>
      </c>
      <c r="H47" s="25" t="s">
        <v>12</v>
      </c>
      <c r="I47" s="29">
        <v>7.1180555555555598E-3</v>
      </c>
      <c r="J47" s="30">
        <v>5.0706354166666676E-2</v>
      </c>
      <c r="K47" s="31"/>
      <c r="L47" s="22">
        <v>22</v>
      </c>
    </row>
    <row r="48" spans="1:12" x14ac:dyDescent="0.35">
      <c r="A48" s="24">
        <v>124</v>
      </c>
      <c r="B48" s="25" t="s">
        <v>152</v>
      </c>
      <c r="C48" s="25" t="s">
        <v>151</v>
      </c>
      <c r="D48" s="25" t="s">
        <v>94</v>
      </c>
      <c r="E48" s="26" t="s">
        <v>37</v>
      </c>
      <c r="F48" s="27">
        <v>28946</v>
      </c>
      <c r="G48" s="28">
        <f t="shared" si="1"/>
        <v>1979</v>
      </c>
      <c r="H48" s="25" t="s">
        <v>17</v>
      </c>
      <c r="I48" s="29">
        <v>7.2916666666666703E-3</v>
      </c>
      <c r="J48" s="30">
        <v>5.16550925925926E-2</v>
      </c>
      <c r="K48" s="31"/>
      <c r="L48" s="22">
        <v>21</v>
      </c>
    </row>
    <row r="49" spans="1:12" x14ac:dyDescent="0.35">
      <c r="A49" s="24">
        <v>80</v>
      </c>
      <c r="B49" s="25" t="s">
        <v>153</v>
      </c>
      <c r="C49" s="25" t="s">
        <v>151</v>
      </c>
      <c r="D49" s="25" t="s">
        <v>110</v>
      </c>
      <c r="E49" s="26" t="s">
        <v>44</v>
      </c>
      <c r="F49" s="27">
        <v>22564</v>
      </c>
      <c r="G49" s="28">
        <f t="shared" si="1"/>
        <v>1961</v>
      </c>
      <c r="H49" s="25" t="s">
        <v>23</v>
      </c>
      <c r="I49" s="29">
        <v>7.4652777777777799E-3</v>
      </c>
      <c r="J49" s="30">
        <v>4.4386574074074078E-2</v>
      </c>
      <c r="K49" s="31"/>
      <c r="L49" s="22">
        <v>63</v>
      </c>
    </row>
    <row r="50" spans="1:12" x14ac:dyDescent="0.35">
      <c r="A50" s="24">
        <v>70</v>
      </c>
      <c r="B50" s="25" t="s">
        <v>154</v>
      </c>
      <c r="C50" s="25" t="s">
        <v>151</v>
      </c>
      <c r="D50" s="25" t="s">
        <v>155</v>
      </c>
      <c r="E50" s="26" t="s">
        <v>44</v>
      </c>
      <c r="F50" s="27">
        <v>27788</v>
      </c>
      <c r="G50" s="28">
        <f t="shared" si="1"/>
        <v>1976</v>
      </c>
      <c r="H50" s="25" t="s">
        <v>9</v>
      </c>
      <c r="I50" s="29">
        <v>7.6388888888888904E-3</v>
      </c>
      <c r="J50" s="30">
        <v>4.3796296296296292E-2</v>
      </c>
      <c r="K50" s="31"/>
      <c r="L50" s="22">
        <v>73</v>
      </c>
    </row>
    <row r="51" spans="1:12" x14ac:dyDescent="0.35">
      <c r="A51" s="24">
        <v>91</v>
      </c>
      <c r="B51" s="25" t="s">
        <v>156</v>
      </c>
      <c r="C51" s="25" t="s">
        <v>151</v>
      </c>
      <c r="D51" s="25" t="s">
        <v>157</v>
      </c>
      <c r="E51" s="26" t="s">
        <v>37</v>
      </c>
      <c r="F51" s="27">
        <v>34294</v>
      </c>
      <c r="G51" s="28">
        <f t="shared" si="1"/>
        <v>1993</v>
      </c>
      <c r="H51" s="25" t="s">
        <v>12</v>
      </c>
      <c r="I51" s="29">
        <v>7.8125E-3</v>
      </c>
      <c r="J51" s="30">
        <v>4.6284722222222227E-2</v>
      </c>
      <c r="K51" s="31"/>
      <c r="L51" s="22">
        <v>52</v>
      </c>
    </row>
    <row r="52" spans="1:12" x14ac:dyDescent="0.35">
      <c r="A52" s="24">
        <v>89</v>
      </c>
      <c r="B52" s="25" t="s">
        <v>158</v>
      </c>
      <c r="C52" s="25" t="s">
        <v>151</v>
      </c>
      <c r="D52" s="25" t="s">
        <v>120</v>
      </c>
      <c r="E52" s="26" t="s">
        <v>44</v>
      </c>
      <c r="F52" s="27">
        <v>35316</v>
      </c>
      <c r="G52" s="28">
        <f t="shared" si="1"/>
        <v>1996</v>
      </c>
      <c r="H52" s="25" t="s">
        <v>18</v>
      </c>
      <c r="I52" s="29">
        <v>7.9861111111111105E-3</v>
      </c>
      <c r="J52" s="30">
        <v>4.6087962962962969E-2</v>
      </c>
      <c r="K52" s="31"/>
      <c r="L52" s="22">
        <v>54</v>
      </c>
    </row>
    <row r="53" spans="1:12" x14ac:dyDescent="0.35">
      <c r="A53" s="24">
        <v>129</v>
      </c>
      <c r="B53" s="25" t="s">
        <v>159</v>
      </c>
      <c r="C53" s="25" t="s">
        <v>160</v>
      </c>
      <c r="D53" s="25" t="s">
        <v>161</v>
      </c>
      <c r="E53" s="26" t="s">
        <v>37</v>
      </c>
      <c r="F53" s="27">
        <v>22283</v>
      </c>
      <c r="G53" s="28">
        <f t="shared" si="1"/>
        <v>1961</v>
      </c>
      <c r="H53" s="25" t="s">
        <v>17</v>
      </c>
      <c r="I53" s="29">
        <v>8.1597222222222193E-3</v>
      </c>
      <c r="J53" s="30">
        <v>5.6088564814814834E-2</v>
      </c>
      <c r="K53" s="31"/>
      <c r="L53" s="22">
        <v>16</v>
      </c>
    </row>
    <row r="54" spans="1:12" x14ac:dyDescent="0.35">
      <c r="A54" s="24">
        <v>93</v>
      </c>
      <c r="B54" s="25" t="s">
        <v>162</v>
      </c>
      <c r="C54" s="25" t="s">
        <v>160</v>
      </c>
      <c r="D54" s="25" t="s">
        <v>120</v>
      </c>
      <c r="E54" s="26" t="s">
        <v>44</v>
      </c>
      <c r="F54" s="27">
        <v>28755</v>
      </c>
      <c r="G54" s="28">
        <f t="shared" si="1"/>
        <v>1978</v>
      </c>
      <c r="H54" s="25" t="s">
        <v>17</v>
      </c>
      <c r="I54" s="29">
        <v>8.3333333333333297E-3</v>
      </c>
      <c r="J54" s="30">
        <v>4.7026365740740747E-2</v>
      </c>
      <c r="K54" s="31"/>
      <c r="L54" s="22">
        <v>50</v>
      </c>
    </row>
    <row r="55" spans="1:12" x14ac:dyDescent="0.35">
      <c r="A55" s="24">
        <v>86</v>
      </c>
      <c r="B55" s="25" t="s">
        <v>163</v>
      </c>
      <c r="C55" s="25" t="s">
        <v>160</v>
      </c>
      <c r="D55" s="25" t="s">
        <v>95</v>
      </c>
      <c r="E55" s="26" t="s">
        <v>44</v>
      </c>
      <c r="F55" s="27">
        <v>35712</v>
      </c>
      <c r="G55" s="28">
        <f t="shared" si="1"/>
        <v>1997</v>
      </c>
      <c r="H55" s="25" t="s">
        <v>17</v>
      </c>
      <c r="I55" s="29">
        <v>8.5069444444444507E-3</v>
      </c>
      <c r="J55" s="30">
        <v>4.6285358796296291E-2</v>
      </c>
      <c r="K55" s="31"/>
      <c r="L55" s="22">
        <v>57</v>
      </c>
    </row>
    <row r="56" spans="1:12" x14ac:dyDescent="0.35">
      <c r="A56" s="24">
        <v>107</v>
      </c>
      <c r="B56" s="25" t="s">
        <v>164</v>
      </c>
      <c r="C56" s="25" t="s">
        <v>165</v>
      </c>
      <c r="D56" s="25" t="s">
        <v>166</v>
      </c>
      <c r="E56" s="26" t="s">
        <v>37</v>
      </c>
      <c r="F56" s="27">
        <v>30733</v>
      </c>
      <c r="G56" s="28">
        <f t="shared" si="1"/>
        <v>1984</v>
      </c>
      <c r="H56" s="25" t="s">
        <v>15</v>
      </c>
      <c r="I56" s="29">
        <v>8.6805555555555594E-3</v>
      </c>
      <c r="J56" s="30">
        <v>4.9375000000000002E-2</v>
      </c>
      <c r="K56" s="31"/>
      <c r="L56" s="22">
        <v>36</v>
      </c>
    </row>
    <row r="57" spans="1:12" x14ac:dyDescent="0.35">
      <c r="A57" s="24">
        <v>85</v>
      </c>
      <c r="B57" s="25" t="s">
        <v>167</v>
      </c>
      <c r="C57" s="25" t="s">
        <v>168</v>
      </c>
      <c r="D57" s="25" t="s">
        <v>169</v>
      </c>
      <c r="E57" s="26" t="s">
        <v>44</v>
      </c>
      <c r="F57" s="27">
        <v>24293</v>
      </c>
      <c r="G57" s="28">
        <f t="shared" si="1"/>
        <v>1966</v>
      </c>
      <c r="H57" s="25" t="s">
        <v>17</v>
      </c>
      <c r="I57" s="29">
        <v>8.8541666666666699E-3</v>
      </c>
      <c r="J57" s="30">
        <v>4.6273391203703704E-2</v>
      </c>
      <c r="K57" s="31"/>
      <c r="L57" s="22">
        <v>58</v>
      </c>
    </row>
    <row r="58" spans="1:12" x14ac:dyDescent="0.35">
      <c r="A58" s="24">
        <v>46</v>
      </c>
      <c r="B58" s="25" t="s">
        <v>170</v>
      </c>
      <c r="C58" s="25" t="s">
        <v>168</v>
      </c>
      <c r="D58" s="25" t="s">
        <v>171</v>
      </c>
      <c r="E58" s="26" t="s">
        <v>44</v>
      </c>
      <c r="F58" s="27">
        <v>30248</v>
      </c>
      <c r="G58" s="28">
        <f t="shared" si="1"/>
        <v>1982</v>
      </c>
      <c r="H58" s="25" t="s">
        <v>12</v>
      </c>
      <c r="I58" s="29">
        <v>9.0277777777777804E-3</v>
      </c>
      <c r="J58" s="30">
        <v>4.307957175925925E-2</v>
      </c>
      <c r="K58" s="31"/>
      <c r="L58" s="22">
        <v>99</v>
      </c>
    </row>
    <row r="59" spans="1:12" x14ac:dyDescent="0.35">
      <c r="A59" s="24">
        <v>71</v>
      </c>
      <c r="B59" s="25" t="s">
        <v>172</v>
      </c>
      <c r="C59" s="25" t="s">
        <v>173</v>
      </c>
      <c r="D59" s="25" t="s">
        <v>149</v>
      </c>
      <c r="E59" s="26" t="s">
        <v>37</v>
      </c>
      <c r="F59" s="27">
        <v>28088</v>
      </c>
      <c r="G59" s="28">
        <f t="shared" si="1"/>
        <v>1976</v>
      </c>
      <c r="H59" s="25" t="s">
        <v>22</v>
      </c>
      <c r="I59" s="29">
        <v>9.2013888888888892E-3</v>
      </c>
      <c r="J59" s="30">
        <v>4.5474537037037036E-2</v>
      </c>
      <c r="K59" s="31"/>
      <c r="L59" s="22">
        <v>72</v>
      </c>
    </row>
    <row r="60" spans="1:12" x14ac:dyDescent="0.35">
      <c r="A60" s="24">
        <v>43</v>
      </c>
      <c r="B60" s="25" t="s">
        <v>174</v>
      </c>
      <c r="C60" s="25" t="s">
        <v>175</v>
      </c>
      <c r="D60" s="25" t="s">
        <v>176</v>
      </c>
      <c r="E60" s="26" t="s">
        <v>37</v>
      </c>
      <c r="F60" s="27">
        <v>34602</v>
      </c>
      <c r="G60" s="28">
        <f t="shared" si="1"/>
        <v>1994</v>
      </c>
      <c r="H60" s="25" t="s">
        <v>18</v>
      </c>
      <c r="I60" s="29">
        <v>9.3749999999999997E-3</v>
      </c>
      <c r="J60" s="30">
        <v>4.311342592592593E-2</v>
      </c>
      <c r="K60" s="31"/>
      <c r="L60" s="22">
        <v>102</v>
      </c>
    </row>
    <row r="61" spans="1:12" x14ac:dyDescent="0.35">
      <c r="A61" s="24">
        <v>133</v>
      </c>
      <c r="B61" s="25" t="s">
        <v>177</v>
      </c>
      <c r="C61" s="25" t="s">
        <v>178</v>
      </c>
      <c r="D61" s="25" t="s">
        <v>179</v>
      </c>
      <c r="E61" s="26" t="s">
        <v>37</v>
      </c>
      <c r="F61" s="27">
        <v>32028</v>
      </c>
      <c r="G61" s="28">
        <f t="shared" si="1"/>
        <v>1987</v>
      </c>
      <c r="H61" s="25" t="s">
        <v>11</v>
      </c>
      <c r="I61" s="29">
        <v>9.5486111111111101E-3</v>
      </c>
      <c r="J61" s="30">
        <v>6.0093391203703703E-2</v>
      </c>
      <c r="K61" s="31"/>
      <c r="L61" s="22">
        <v>12</v>
      </c>
    </row>
    <row r="62" spans="1:12" x14ac:dyDescent="0.35">
      <c r="A62" s="24">
        <v>62</v>
      </c>
      <c r="B62" s="25" t="s">
        <v>180</v>
      </c>
      <c r="C62" s="25" t="s">
        <v>181</v>
      </c>
      <c r="D62" s="25" t="s">
        <v>182</v>
      </c>
      <c r="E62" s="26" t="s">
        <v>44</v>
      </c>
      <c r="F62" s="27">
        <v>32335</v>
      </c>
      <c r="G62" s="28">
        <f t="shared" si="1"/>
        <v>1988</v>
      </c>
      <c r="H62" s="25" t="s">
        <v>12</v>
      </c>
      <c r="I62" s="29">
        <v>9.7222222222222206E-3</v>
      </c>
      <c r="J62" s="30">
        <v>4.531313657407407E-2</v>
      </c>
      <c r="K62" s="31"/>
      <c r="L62" s="22">
        <v>81</v>
      </c>
    </row>
    <row r="63" spans="1:12" x14ac:dyDescent="0.35">
      <c r="A63" s="24">
        <v>66</v>
      </c>
      <c r="B63" s="25" t="s">
        <v>183</v>
      </c>
      <c r="C63" s="25" t="s">
        <v>184</v>
      </c>
      <c r="D63" s="25" t="s">
        <v>185</v>
      </c>
      <c r="E63" s="26" t="s">
        <v>44</v>
      </c>
      <c r="F63" s="27">
        <v>22946</v>
      </c>
      <c r="G63" s="28">
        <f t="shared" si="1"/>
        <v>1962</v>
      </c>
      <c r="H63" s="25" t="s">
        <v>14</v>
      </c>
      <c r="I63" s="29">
        <v>9.8958333333333294E-3</v>
      </c>
      <c r="J63" s="30">
        <v>4.5775462962962976E-2</v>
      </c>
      <c r="K63" s="31"/>
      <c r="L63" s="22">
        <v>77</v>
      </c>
    </row>
    <row r="64" spans="1:12" x14ac:dyDescent="0.35">
      <c r="A64" s="24">
        <v>12</v>
      </c>
      <c r="B64" s="25" t="s">
        <v>186</v>
      </c>
      <c r="C64" s="25" t="s">
        <v>187</v>
      </c>
      <c r="D64" s="25" t="s">
        <v>188</v>
      </c>
      <c r="E64" s="26" t="s">
        <v>37</v>
      </c>
      <c r="F64" s="27">
        <v>31685</v>
      </c>
      <c r="G64" s="28">
        <f t="shared" si="1"/>
        <v>1986</v>
      </c>
      <c r="H64" s="25" t="s">
        <v>21</v>
      </c>
      <c r="I64" s="29">
        <v>1.00694444444444E-2</v>
      </c>
      <c r="J64" s="30">
        <v>4.0544513888888932E-2</v>
      </c>
      <c r="K64" s="31"/>
      <c r="L64" s="22">
        <v>134</v>
      </c>
    </row>
    <row r="65" spans="1:12" x14ac:dyDescent="0.35">
      <c r="A65" s="24">
        <v>100</v>
      </c>
      <c r="B65" s="25" t="s">
        <v>189</v>
      </c>
      <c r="C65" s="25" t="s">
        <v>190</v>
      </c>
      <c r="D65" s="25" t="s">
        <v>191</v>
      </c>
      <c r="E65" s="26" t="s">
        <v>37</v>
      </c>
      <c r="F65" s="27">
        <v>21820</v>
      </c>
      <c r="G65" s="28">
        <f t="shared" si="1"/>
        <v>1959</v>
      </c>
      <c r="H65" s="25" t="s">
        <v>10</v>
      </c>
      <c r="I65" s="29">
        <v>1.0243055555555601E-2</v>
      </c>
      <c r="J65" s="30">
        <v>5.0023344907407369E-2</v>
      </c>
      <c r="K65" s="31"/>
      <c r="L65" s="22">
        <v>43</v>
      </c>
    </row>
    <row r="66" spans="1:12" x14ac:dyDescent="0.35">
      <c r="A66" s="24">
        <v>14</v>
      </c>
      <c r="B66" s="25" t="s">
        <v>192</v>
      </c>
      <c r="C66" s="25" t="s">
        <v>193</v>
      </c>
      <c r="D66" s="25" t="s">
        <v>194</v>
      </c>
      <c r="E66" s="26" t="s">
        <v>37</v>
      </c>
      <c r="F66" s="27">
        <v>26073</v>
      </c>
      <c r="G66" s="28">
        <f t="shared" si="1"/>
        <v>1971</v>
      </c>
      <c r="H66" s="25" t="s">
        <v>17</v>
      </c>
      <c r="I66" s="29">
        <v>1.0416666666666701E-2</v>
      </c>
      <c r="J66" s="30">
        <v>4.1087986111111086E-2</v>
      </c>
      <c r="K66" s="31"/>
      <c r="L66" s="22">
        <v>132</v>
      </c>
    </row>
    <row r="67" spans="1:12" x14ac:dyDescent="0.35">
      <c r="A67" s="24">
        <v>25</v>
      </c>
      <c r="B67" s="25" t="s">
        <v>195</v>
      </c>
      <c r="C67" s="25" t="s">
        <v>196</v>
      </c>
      <c r="D67" s="25" t="s">
        <v>197</v>
      </c>
      <c r="E67" s="26" t="s">
        <v>37</v>
      </c>
      <c r="F67" s="27">
        <v>33408</v>
      </c>
      <c r="G67" s="28">
        <f t="shared" si="1"/>
        <v>1991</v>
      </c>
      <c r="H67" s="25" t="s">
        <v>23</v>
      </c>
      <c r="I67" s="29">
        <v>1.0590277777777799E-2</v>
      </c>
      <c r="J67" s="30">
        <v>4.2893518518518498E-2</v>
      </c>
      <c r="K67" s="31"/>
      <c r="L67" s="22">
        <v>120</v>
      </c>
    </row>
    <row r="68" spans="1:12" x14ac:dyDescent="0.35">
      <c r="A68" s="24">
        <v>7</v>
      </c>
      <c r="B68" s="25" t="s">
        <v>198</v>
      </c>
      <c r="C68" s="25" t="s">
        <v>199</v>
      </c>
      <c r="D68" s="25" t="s">
        <v>200</v>
      </c>
      <c r="E68" s="26" t="s">
        <v>37</v>
      </c>
      <c r="F68" s="27">
        <v>32479</v>
      </c>
      <c r="G68" s="28">
        <f t="shared" si="1"/>
        <v>1988</v>
      </c>
      <c r="H68" s="25" t="s">
        <v>16</v>
      </c>
      <c r="I68" s="29">
        <v>1.0763888888888899E-2</v>
      </c>
      <c r="J68" s="30">
        <v>4.0347939814814805E-2</v>
      </c>
      <c r="K68" s="31"/>
      <c r="L68" s="22">
        <v>139</v>
      </c>
    </row>
    <row r="69" spans="1:12" x14ac:dyDescent="0.35">
      <c r="A69" s="24">
        <v>87</v>
      </c>
      <c r="B69" s="25" t="s">
        <v>201</v>
      </c>
      <c r="C69" s="25" t="s">
        <v>202</v>
      </c>
      <c r="D69" s="25" t="s">
        <v>57</v>
      </c>
      <c r="E69" s="26" t="s">
        <v>37</v>
      </c>
      <c r="F69" s="27">
        <v>25756</v>
      </c>
      <c r="G69" s="28">
        <f t="shared" si="1"/>
        <v>1970</v>
      </c>
      <c r="H69" s="25" t="s">
        <v>14</v>
      </c>
      <c r="I69" s="29">
        <v>1.0937499999999999E-2</v>
      </c>
      <c r="J69" s="30">
        <v>4.8774224537037031E-2</v>
      </c>
      <c r="K69" s="31"/>
      <c r="L69" s="22">
        <v>56</v>
      </c>
    </row>
    <row r="70" spans="1:12" x14ac:dyDescent="0.35">
      <c r="A70" s="24">
        <v>52</v>
      </c>
      <c r="B70" s="25" t="s">
        <v>203</v>
      </c>
      <c r="C70" s="25" t="s">
        <v>204</v>
      </c>
      <c r="D70" s="25" t="s">
        <v>205</v>
      </c>
      <c r="E70" s="26" t="s">
        <v>37</v>
      </c>
      <c r="F70" s="27">
        <v>23151</v>
      </c>
      <c r="G70" s="28">
        <f t="shared" ref="G70:G101" si="2">YEAR(F70)</f>
        <v>1963</v>
      </c>
      <c r="H70" s="25" t="s">
        <v>17</v>
      </c>
      <c r="I70" s="29">
        <v>1.1111111111111099E-2</v>
      </c>
      <c r="J70" s="30">
        <v>4.6053240740740756E-2</v>
      </c>
      <c r="K70" s="31"/>
      <c r="L70" s="22">
        <v>92</v>
      </c>
    </row>
    <row r="71" spans="1:12" x14ac:dyDescent="0.35">
      <c r="A71" s="24">
        <v>9</v>
      </c>
      <c r="B71" s="25" t="s">
        <v>206</v>
      </c>
      <c r="C71" s="25" t="s">
        <v>207</v>
      </c>
      <c r="D71" s="25" t="s">
        <v>100</v>
      </c>
      <c r="E71" s="26" t="s">
        <v>37</v>
      </c>
      <c r="F71" s="27">
        <v>28212</v>
      </c>
      <c r="G71" s="28">
        <f t="shared" si="2"/>
        <v>1977</v>
      </c>
      <c r="H71" s="25" t="s">
        <v>12</v>
      </c>
      <c r="I71" s="29">
        <v>1.1284722222222199E-2</v>
      </c>
      <c r="J71" s="30">
        <v>4.0949641203703729E-2</v>
      </c>
      <c r="K71" s="31"/>
      <c r="L71" s="22">
        <v>137</v>
      </c>
    </row>
    <row r="72" spans="1:12" x14ac:dyDescent="0.35">
      <c r="A72" s="24">
        <v>118</v>
      </c>
      <c r="B72" s="25" t="s">
        <v>208</v>
      </c>
      <c r="C72" s="25" t="s">
        <v>207</v>
      </c>
      <c r="D72" s="25" t="s">
        <v>209</v>
      </c>
      <c r="E72" s="26" t="s">
        <v>44</v>
      </c>
      <c r="F72" s="27">
        <v>25150</v>
      </c>
      <c r="G72" s="28">
        <f t="shared" si="2"/>
        <v>1968</v>
      </c>
      <c r="H72" s="25" t="s">
        <v>16</v>
      </c>
      <c r="I72" s="29">
        <v>1.14583333333333E-2</v>
      </c>
      <c r="J72" s="30">
        <v>5.3461666666666699E-2</v>
      </c>
      <c r="K72" s="31"/>
      <c r="L72" s="22">
        <v>26</v>
      </c>
    </row>
    <row r="73" spans="1:12" x14ac:dyDescent="0.35">
      <c r="A73" s="24">
        <v>88</v>
      </c>
      <c r="B73" s="25" t="s">
        <v>211</v>
      </c>
      <c r="C73" s="25" t="s">
        <v>210</v>
      </c>
      <c r="D73" s="25" t="s">
        <v>212</v>
      </c>
      <c r="E73" s="26" t="s">
        <v>37</v>
      </c>
      <c r="F73" s="27">
        <v>23425</v>
      </c>
      <c r="G73" s="28">
        <f t="shared" si="2"/>
        <v>1964</v>
      </c>
      <c r="H73" s="25" t="s">
        <v>18</v>
      </c>
      <c r="I73" s="29">
        <v>1.16319444444444E-2</v>
      </c>
      <c r="J73" s="30">
        <v>4.9606481481481529E-2</v>
      </c>
      <c r="K73" s="31"/>
      <c r="L73" s="22">
        <v>55</v>
      </c>
    </row>
    <row r="74" spans="1:12" x14ac:dyDescent="0.35">
      <c r="A74" s="24">
        <v>6</v>
      </c>
      <c r="B74" s="25" t="s">
        <v>213</v>
      </c>
      <c r="C74" s="25" t="s">
        <v>210</v>
      </c>
      <c r="D74" s="25" t="s">
        <v>214</v>
      </c>
      <c r="E74" s="26" t="s">
        <v>44</v>
      </c>
      <c r="F74" s="27">
        <v>28784</v>
      </c>
      <c r="G74" s="28">
        <f t="shared" si="2"/>
        <v>1978</v>
      </c>
      <c r="H74" s="25" t="s">
        <v>9</v>
      </c>
      <c r="I74" s="29">
        <v>1.18055555555556E-2</v>
      </c>
      <c r="J74" s="30">
        <v>4.1076388888888843E-2</v>
      </c>
      <c r="K74" s="31"/>
      <c r="L74" s="22">
        <v>140</v>
      </c>
    </row>
    <row r="75" spans="1:12" x14ac:dyDescent="0.35">
      <c r="A75" s="24">
        <v>76</v>
      </c>
      <c r="B75" s="25" t="s">
        <v>215</v>
      </c>
      <c r="C75" s="25" t="s">
        <v>216</v>
      </c>
      <c r="D75" s="25" t="s">
        <v>217</v>
      </c>
      <c r="E75" s="26" t="s">
        <v>44</v>
      </c>
      <c r="F75" s="27">
        <v>35035</v>
      </c>
      <c r="G75" s="28">
        <f t="shared" si="2"/>
        <v>1995</v>
      </c>
      <c r="H75" s="25" t="s">
        <v>21</v>
      </c>
      <c r="I75" s="29">
        <v>1.19791666666667E-2</v>
      </c>
      <c r="J75" s="30">
        <v>4.8611666666666636E-2</v>
      </c>
      <c r="K75" s="31"/>
      <c r="L75" s="22">
        <v>67</v>
      </c>
    </row>
    <row r="76" spans="1:12" x14ac:dyDescent="0.35">
      <c r="A76" s="24">
        <v>96</v>
      </c>
      <c r="B76" s="25" t="s">
        <v>218</v>
      </c>
      <c r="C76" s="25" t="s">
        <v>216</v>
      </c>
      <c r="D76" s="25" t="s">
        <v>214</v>
      </c>
      <c r="E76" s="26" t="s">
        <v>44</v>
      </c>
      <c r="F76" s="27">
        <v>24960</v>
      </c>
      <c r="G76" s="28">
        <f t="shared" si="2"/>
        <v>1968</v>
      </c>
      <c r="H76" s="25" t="s">
        <v>16</v>
      </c>
      <c r="I76" s="29">
        <v>1.2152777777777801E-2</v>
      </c>
      <c r="J76" s="30">
        <v>5.1343506944444436E-2</v>
      </c>
      <c r="K76" s="31"/>
      <c r="L76" s="22">
        <v>47</v>
      </c>
    </row>
    <row r="77" spans="1:12" x14ac:dyDescent="0.35">
      <c r="A77" s="24">
        <v>122</v>
      </c>
      <c r="B77" s="25" t="s">
        <v>219</v>
      </c>
      <c r="C77" s="25" t="s">
        <v>220</v>
      </c>
      <c r="D77" s="25" t="s">
        <v>221</v>
      </c>
      <c r="E77" s="26" t="s">
        <v>44</v>
      </c>
      <c r="F77" s="27">
        <v>21576</v>
      </c>
      <c r="G77" s="28">
        <f t="shared" si="2"/>
        <v>1959</v>
      </c>
      <c r="H77" s="25" t="s">
        <v>9</v>
      </c>
      <c r="I77" s="29">
        <v>1.2326388888888901E-2</v>
      </c>
      <c r="J77" s="30">
        <v>5.4710648148148147E-2</v>
      </c>
      <c r="K77" s="31"/>
      <c r="L77" s="22">
        <v>23</v>
      </c>
    </row>
    <row r="78" spans="1:12" x14ac:dyDescent="0.35">
      <c r="A78" s="24">
        <v>37</v>
      </c>
      <c r="B78" s="25" t="s">
        <v>222</v>
      </c>
      <c r="C78" s="25" t="s">
        <v>223</v>
      </c>
      <c r="D78" s="25" t="s">
        <v>224</v>
      </c>
      <c r="E78" s="26" t="s">
        <v>44</v>
      </c>
      <c r="F78" s="27">
        <v>33055</v>
      </c>
      <c r="G78" s="28">
        <f t="shared" si="2"/>
        <v>1990</v>
      </c>
      <c r="H78" s="25" t="s">
        <v>21</v>
      </c>
      <c r="I78" s="29">
        <v>1.2500000000000001E-2</v>
      </c>
      <c r="J78" s="30">
        <v>4.5764479166666677E-2</v>
      </c>
      <c r="K78" s="31"/>
      <c r="L78" s="22">
        <v>108</v>
      </c>
    </row>
    <row r="79" spans="1:12" x14ac:dyDescent="0.35">
      <c r="A79" s="24">
        <v>16</v>
      </c>
      <c r="B79" s="25" t="s">
        <v>225</v>
      </c>
      <c r="C79" s="25" t="s">
        <v>223</v>
      </c>
      <c r="D79" s="25" t="s">
        <v>169</v>
      </c>
      <c r="E79" s="26" t="s">
        <v>44</v>
      </c>
      <c r="F79" s="27">
        <v>24744</v>
      </c>
      <c r="G79" s="28">
        <f t="shared" si="2"/>
        <v>1967</v>
      </c>
      <c r="H79" s="25" t="s">
        <v>12</v>
      </c>
      <c r="I79" s="29">
        <v>1.2673611111111101E-2</v>
      </c>
      <c r="J79" s="30">
        <v>4.4004699074074088E-2</v>
      </c>
      <c r="K79" s="31"/>
      <c r="L79" s="22">
        <v>130</v>
      </c>
    </row>
    <row r="80" spans="1:12" x14ac:dyDescent="0.35">
      <c r="A80" s="24">
        <v>60</v>
      </c>
      <c r="B80" s="25" t="s">
        <v>226</v>
      </c>
      <c r="C80" s="25" t="s">
        <v>223</v>
      </c>
      <c r="D80" s="25" t="s">
        <v>227</v>
      </c>
      <c r="E80" s="26" t="s">
        <v>44</v>
      </c>
      <c r="F80" s="27">
        <v>25697</v>
      </c>
      <c r="G80" s="28">
        <f t="shared" si="2"/>
        <v>1970</v>
      </c>
      <c r="H80" s="25" t="s">
        <v>15</v>
      </c>
      <c r="I80" s="29">
        <v>1.2847222222222201E-2</v>
      </c>
      <c r="J80" s="30">
        <v>4.8310185185185206E-2</v>
      </c>
      <c r="K80" s="31"/>
      <c r="L80" s="22">
        <v>83</v>
      </c>
    </row>
    <row r="81" spans="1:12" x14ac:dyDescent="0.35">
      <c r="A81" s="24">
        <v>90</v>
      </c>
      <c r="B81" s="25" t="s">
        <v>228</v>
      </c>
      <c r="C81" s="25" t="s">
        <v>229</v>
      </c>
      <c r="D81" s="25" t="s">
        <v>230</v>
      </c>
      <c r="E81" s="26" t="s">
        <v>37</v>
      </c>
      <c r="F81" s="27">
        <v>25248</v>
      </c>
      <c r="G81" s="28">
        <f t="shared" si="2"/>
        <v>1969</v>
      </c>
      <c r="H81" s="25" t="s">
        <v>22</v>
      </c>
      <c r="I81" s="29">
        <v>1.3020833333333299E-2</v>
      </c>
      <c r="J81" s="30">
        <v>5.1296562500000045E-2</v>
      </c>
      <c r="K81" s="31"/>
      <c r="L81" s="22">
        <v>53</v>
      </c>
    </row>
    <row r="82" spans="1:12" x14ac:dyDescent="0.35">
      <c r="A82" s="24">
        <v>73</v>
      </c>
      <c r="B82" s="25" t="s">
        <v>231</v>
      </c>
      <c r="C82" s="25" t="s">
        <v>229</v>
      </c>
      <c r="D82" s="25" t="s">
        <v>155</v>
      </c>
      <c r="E82" s="26" t="s">
        <v>44</v>
      </c>
      <c r="F82" s="27">
        <v>27176</v>
      </c>
      <c r="G82" s="28">
        <f t="shared" si="2"/>
        <v>1974</v>
      </c>
      <c r="H82" s="25" t="s">
        <v>16</v>
      </c>
      <c r="I82" s="29">
        <v>1.3194444444444399E-2</v>
      </c>
      <c r="J82" s="30">
        <v>4.9480185185185224E-2</v>
      </c>
      <c r="K82" s="31"/>
      <c r="L82" s="22">
        <v>70</v>
      </c>
    </row>
    <row r="83" spans="1:12" x14ac:dyDescent="0.35">
      <c r="A83" s="24">
        <v>54</v>
      </c>
      <c r="B83" s="25" t="s">
        <v>232</v>
      </c>
      <c r="C83" s="25" t="s">
        <v>229</v>
      </c>
      <c r="D83" s="25" t="s">
        <v>233</v>
      </c>
      <c r="E83" s="26" t="s">
        <v>37</v>
      </c>
      <c r="F83" s="27">
        <v>35186</v>
      </c>
      <c r="G83" s="28">
        <f t="shared" si="2"/>
        <v>1996</v>
      </c>
      <c r="H83" s="25" t="s">
        <v>20</v>
      </c>
      <c r="I83" s="29">
        <v>1.33680555555556E-2</v>
      </c>
      <c r="J83" s="30">
        <v>4.857638888888885E-2</v>
      </c>
      <c r="K83" s="31"/>
      <c r="L83" s="22">
        <v>89</v>
      </c>
    </row>
    <row r="84" spans="1:12" x14ac:dyDescent="0.35">
      <c r="A84" s="24">
        <v>32</v>
      </c>
      <c r="B84" s="25" t="s">
        <v>234</v>
      </c>
      <c r="C84" s="25" t="s">
        <v>229</v>
      </c>
      <c r="D84" s="25" t="s">
        <v>235</v>
      </c>
      <c r="E84" s="26" t="s">
        <v>44</v>
      </c>
      <c r="F84" s="27">
        <v>32942</v>
      </c>
      <c r="G84" s="28">
        <f t="shared" si="2"/>
        <v>1990</v>
      </c>
      <c r="H84" s="25" t="s">
        <v>14</v>
      </c>
      <c r="I84" s="29">
        <v>1.35416666666667E-2</v>
      </c>
      <c r="J84" s="30">
        <v>4.6262280092592561E-2</v>
      </c>
      <c r="K84" s="31"/>
      <c r="L84" s="22">
        <v>113</v>
      </c>
    </row>
    <row r="85" spans="1:12" x14ac:dyDescent="0.35">
      <c r="A85" s="24">
        <v>111</v>
      </c>
      <c r="B85" s="25" t="s">
        <v>237</v>
      </c>
      <c r="C85" s="25" t="s">
        <v>236</v>
      </c>
      <c r="D85" s="25" t="s">
        <v>238</v>
      </c>
      <c r="E85" s="26" t="s">
        <v>44</v>
      </c>
      <c r="F85" s="27">
        <v>32666</v>
      </c>
      <c r="G85" s="28">
        <f t="shared" si="2"/>
        <v>1989</v>
      </c>
      <c r="H85" s="25" t="s">
        <v>22</v>
      </c>
      <c r="I85" s="29">
        <v>1.37152777777778E-2</v>
      </c>
      <c r="J85" s="30">
        <v>4.7962962962962964E-2</v>
      </c>
      <c r="K85" s="31"/>
      <c r="L85" s="22">
        <v>97</v>
      </c>
    </row>
    <row r="86" spans="1:12" x14ac:dyDescent="0.35">
      <c r="A86" s="24">
        <v>55</v>
      </c>
      <c r="B86" s="25" t="s">
        <v>239</v>
      </c>
      <c r="C86" s="25" t="s">
        <v>236</v>
      </c>
      <c r="D86" s="25" t="s">
        <v>91</v>
      </c>
      <c r="E86" s="26" t="s">
        <v>44</v>
      </c>
      <c r="F86" s="27">
        <v>27134</v>
      </c>
      <c r="G86" s="28">
        <f t="shared" si="2"/>
        <v>1974</v>
      </c>
      <c r="H86" s="25" t="s">
        <v>22</v>
      </c>
      <c r="I86" s="29">
        <v>1.38888888888889E-2</v>
      </c>
      <c r="J86" s="30">
        <v>4.9120370370370356E-2</v>
      </c>
      <c r="K86" s="31"/>
      <c r="L86" s="22">
        <v>88</v>
      </c>
    </row>
    <row r="87" spans="1:12" x14ac:dyDescent="0.35">
      <c r="A87" s="24">
        <v>51</v>
      </c>
      <c r="B87" s="25" t="s">
        <v>241</v>
      </c>
      <c r="C87" s="25" t="s">
        <v>242</v>
      </c>
      <c r="D87" s="25" t="s">
        <v>91</v>
      </c>
      <c r="E87" s="26" t="s">
        <v>44</v>
      </c>
      <c r="F87" s="27">
        <v>34795</v>
      </c>
      <c r="G87" s="28">
        <f t="shared" si="2"/>
        <v>1995</v>
      </c>
      <c r="H87" s="25" t="s">
        <v>20</v>
      </c>
      <c r="I87" s="29">
        <v>1.40625E-2</v>
      </c>
      <c r="J87" s="30">
        <v>4.900462962962962E-2</v>
      </c>
      <c r="K87" s="31"/>
      <c r="L87" s="22">
        <v>93</v>
      </c>
    </row>
    <row r="88" spans="1:12" x14ac:dyDescent="0.35">
      <c r="A88" s="24">
        <v>95</v>
      </c>
      <c r="B88" s="25" t="s">
        <v>243</v>
      </c>
      <c r="C88" s="25" t="s">
        <v>244</v>
      </c>
      <c r="D88" s="25" t="s">
        <v>112</v>
      </c>
      <c r="E88" s="26" t="s">
        <v>44</v>
      </c>
      <c r="F88" s="27">
        <v>34963</v>
      </c>
      <c r="G88" s="28">
        <f t="shared" si="2"/>
        <v>1995</v>
      </c>
      <c r="H88" s="25" t="s">
        <v>12</v>
      </c>
      <c r="I88" s="29">
        <v>1.42361111111111E-2</v>
      </c>
      <c r="J88" s="30">
        <v>5.3391203703703718E-2</v>
      </c>
      <c r="K88" s="31"/>
      <c r="L88" s="22">
        <v>48</v>
      </c>
    </row>
    <row r="89" spans="1:12" x14ac:dyDescent="0.35">
      <c r="A89" s="24">
        <v>11</v>
      </c>
      <c r="B89" s="25" t="s">
        <v>245</v>
      </c>
      <c r="C89" s="25" t="s">
        <v>246</v>
      </c>
      <c r="D89" s="25" t="s">
        <v>57</v>
      </c>
      <c r="E89" s="26" t="s">
        <v>37</v>
      </c>
      <c r="F89" s="27">
        <v>23588</v>
      </c>
      <c r="G89" s="28">
        <f t="shared" si="2"/>
        <v>1964</v>
      </c>
      <c r="H89" s="25" t="s">
        <v>20</v>
      </c>
      <c r="I89" s="29">
        <v>1.4409722222222201E-2</v>
      </c>
      <c r="J89" s="30">
        <v>4.4629687500000029E-2</v>
      </c>
      <c r="K89" s="31"/>
      <c r="L89" s="22">
        <v>135</v>
      </c>
    </row>
    <row r="90" spans="1:12" x14ac:dyDescent="0.35">
      <c r="A90" s="24">
        <v>26</v>
      </c>
      <c r="B90" s="25" t="s">
        <v>248</v>
      </c>
      <c r="C90" s="25" t="s">
        <v>247</v>
      </c>
      <c r="D90" s="25" t="s">
        <v>249</v>
      </c>
      <c r="E90" s="26" t="s">
        <v>44</v>
      </c>
      <c r="F90" s="27">
        <v>31582</v>
      </c>
      <c r="G90" s="28">
        <f t="shared" si="2"/>
        <v>1986</v>
      </c>
      <c r="H90" s="25" t="s">
        <v>16</v>
      </c>
      <c r="I90" s="29">
        <v>1.4583333333333301E-2</v>
      </c>
      <c r="J90" s="30">
        <v>4.6922129629629661E-2</v>
      </c>
      <c r="K90" s="31"/>
      <c r="L90" s="22">
        <v>119</v>
      </c>
    </row>
    <row r="91" spans="1:12" x14ac:dyDescent="0.35">
      <c r="A91" s="24">
        <v>10</v>
      </c>
      <c r="B91" s="25" t="s">
        <v>250</v>
      </c>
      <c r="C91" s="25" t="s">
        <v>247</v>
      </c>
      <c r="D91" s="25" t="s">
        <v>251</v>
      </c>
      <c r="E91" s="26" t="s">
        <v>37</v>
      </c>
      <c r="F91" s="27">
        <v>24403</v>
      </c>
      <c r="G91" s="28">
        <f t="shared" si="2"/>
        <v>1966</v>
      </c>
      <c r="H91" s="25" t="s">
        <v>14</v>
      </c>
      <c r="I91" s="29">
        <v>1.4756944444444401E-2</v>
      </c>
      <c r="J91" s="30">
        <v>4.4895844907407452E-2</v>
      </c>
      <c r="K91" s="31"/>
      <c r="L91" s="22">
        <v>136</v>
      </c>
    </row>
    <row r="92" spans="1:12" x14ac:dyDescent="0.35">
      <c r="A92" s="24">
        <v>104</v>
      </c>
      <c r="B92" s="25" t="s">
        <v>252</v>
      </c>
      <c r="C92" s="25" t="s">
        <v>247</v>
      </c>
      <c r="D92" s="25" t="s">
        <v>253</v>
      </c>
      <c r="E92" s="26" t="s">
        <v>37</v>
      </c>
      <c r="F92" s="27">
        <v>25506</v>
      </c>
      <c r="G92" s="28">
        <f t="shared" si="2"/>
        <v>1969</v>
      </c>
      <c r="H92" s="25" t="s">
        <v>22</v>
      </c>
      <c r="I92" s="29">
        <v>1.49305555555556E-2</v>
      </c>
      <c r="J92" s="30">
        <v>5.5416666666666628E-2</v>
      </c>
      <c r="K92" s="31"/>
      <c r="L92" s="22">
        <v>39</v>
      </c>
    </row>
    <row r="93" spans="1:12" x14ac:dyDescent="0.35">
      <c r="A93" s="24">
        <v>33</v>
      </c>
      <c r="B93" s="25" t="s">
        <v>254</v>
      </c>
      <c r="C93" s="25" t="s">
        <v>247</v>
      </c>
      <c r="D93" s="25" t="s">
        <v>255</v>
      </c>
      <c r="E93" s="26" t="s">
        <v>44</v>
      </c>
      <c r="F93" s="27">
        <v>26098</v>
      </c>
      <c r="G93" s="28">
        <f t="shared" si="2"/>
        <v>1971</v>
      </c>
      <c r="H93" s="25" t="s">
        <v>15</v>
      </c>
      <c r="I93" s="29">
        <v>1.51041666666667E-2</v>
      </c>
      <c r="J93" s="30">
        <v>4.8033344907407377E-2</v>
      </c>
      <c r="K93" s="31"/>
      <c r="L93" s="22">
        <v>112</v>
      </c>
    </row>
    <row r="94" spans="1:12" x14ac:dyDescent="0.35">
      <c r="A94" s="24">
        <v>41</v>
      </c>
      <c r="B94" s="25" t="s">
        <v>256</v>
      </c>
      <c r="C94" s="25" t="s">
        <v>257</v>
      </c>
      <c r="D94" s="25" t="s">
        <v>57</v>
      </c>
      <c r="E94" s="26" t="s">
        <v>37</v>
      </c>
      <c r="F94" s="27">
        <v>35770</v>
      </c>
      <c r="G94" s="28">
        <f t="shared" si="2"/>
        <v>1997</v>
      </c>
      <c r="H94" s="25" t="s">
        <v>23</v>
      </c>
      <c r="I94" s="29">
        <v>1.52777777777778E-2</v>
      </c>
      <c r="J94" s="30">
        <v>4.8935243055555543E-2</v>
      </c>
      <c r="K94" s="31"/>
      <c r="L94" s="22">
        <v>104</v>
      </c>
    </row>
    <row r="95" spans="1:12" x14ac:dyDescent="0.35">
      <c r="A95" s="24">
        <v>97</v>
      </c>
      <c r="B95" s="25" t="s">
        <v>258</v>
      </c>
      <c r="C95" s="25" t="s">
        <v>257</v>
      </c>
      <c r="D95" s="25" t="s">
        <v>259</v>
      </c>
      <c r="E95" s="26" t="s">
        <v>44</v>
      </c>
      <c r="F95" s="27">
        <v>23104</v>
      </c>
      <c r="G95" s="28">
        <f t="shared" si="2"/>
        <v>1963</v>
      </c>
      <c r="H95" s="25" t="s">
        <v>23</v>
      </c>
      <c r="I95" s="29">
        <v>1.54513888888889E-2</v>
      </c>
      <c r="J95" s="30">
        <v>5.4768796296296288E-2</v>
      </c>
      <c r="K95" s="31"/>
      <c r="L95" s="22">
        <v>46</v>
      </c>
    </row>
    <row r="96" spans="1:12" x14ac:dyDescent="0.35">
      <c r="A96" s="24">
        <v>74</v>
      </c>
      <c r="B96" s="25" t="s">
        <v>260</v>
      </c>
      <c r="C96" s="25" t="s">
        <v>257</v>
      </c>
      <c r="D96" s="25" t="s">
        <v>261</v>
      </c>
      <c r="E96" s="26" t="s">
        <v>44</v>
      </c>
      <c r="F96" s="27">
        <v>32479</v>
      </c>
      <c r="G96" s="28">
        <f t="shared" si="2"/>
        <v>1988</v>
      </c>
      <c r="H96" s="25" t="s">
        <v>9</v>
      </c>
      <c r="I96" s="29">
        <v>1.5625E-2</v>
      </c>
      <c r="J96" s="30">
        <v>5.1932870370370379E-2</v>
      </c>
      <c r="K96" s="31"/>
      <c r="L96" s="22">
        <v>69</v>
      </c>
    </row>
    <row r="97" spans="1:12" x14ac:dyDescent="0.35">
      <c r="A97" s="24">
        <v>92</v>
      </c>
      <c r="B97" s="25" t="s">
        <v>262</v>
      </c>
      <c r="C97" s="25" t="s">
        <v>257</v>
      </c>
      <c r="D97" s="25" t="s">
        <v>263</v>
      </c>
      <c r="E97" s="26" t="s">
        <v>37</v>
      </c>
      <c r="F97" s="27">
        <v>32214</v>
      </c>
      <c r="G97" s="28">
        <f t="shared" si="2"/>
        <v>1988</v>
      </c>
      <c r="H97" s="25" t="s">
        <v>23</v>
      </c>
      <c r="I97" s="29">
        <v>1.57986111111111E-2</v>
      </c>
      <c r="J97" s="30">
        <v>5.4490949074074105E-2</v>
      </c>
      <c r="K97" s="31"/>
      <c r="L97" s="22">
        <v>51</v>
      </c>
    </row>
    <row r="98" spans="1:12" x14ac:dyDescent="0.35">
      <c r="A98" s="24">
        <v>127</v>
      </c>
      <c r="B98" s="25" t="s">
        <v>264</v>
      </c>
      <c r="C98" s="25" t="s">
        <v>257</v>
      </c>
      <c r="D98" s="25" t="s">
        <v>265</v>
      </c>
      <c r="E98" s="26" t="s">
        <v>37</v>
      </c>
      <c r="F98" s="27">
        <v>32151</v>
      </c>
      <c r="G98" s="28">
        <f t="shared" si="2"/>
        <v>1988</v>
      </c>
      <c r="H98" s="25" t="s">
        <v>11</v>
      </c>
      <c r="I98" s="29">
        <v>1.59722222222222E-2</v>
      </c>
      <c r="J98" s="30">
        <v>6.2604502314814861E-2</v>
      </c>
      <c r="K98" s="31"/>
      <c r="L98" s="22">
        <v>18</v>
      </c>
    </row>
    <row r="99" spans="1:12" x14ac:dyDescent="0.35">
      <c r="A99" s="24">
        <v>24</v>
      </c>
      <c r="B99" s="25" t="s">
        <v>266</v>
      </c>
      <c r="C99" s="25" t="s">
        <v>257</v>
      </c>
      <c r="D99" s="25" t="s">
        <v>116</v>
      </c>
      <c r="E99" s="26" t="s">
        <v>44</v>
      </c>
      <c r="F99" s="27">
        <v>31885</v>
      </c>
      <c r="G99" s="28">
        <f t="shared" si="2"/>
        <v>1987</v>
      </c>
      <c r="H99" s="25" t="s">
        <v>18</v>
      </c>
      <c r="I99" s="29">
        <v>1.61458333333333E-2</v>
      </c>
      <c r="J99" s="30">
        <v>4.8438171296296323E-2</v>
      </c>
      <c r="K99" s="31"/>
      <c r="L99" s="22">
        <v>121</v>
      </c>
    </row>
    <row r="100" spans="1:12" x14ac:dyDescent="0.35">
      <c r="A100" s="24">
        <v>29</v>
      </c>
      <c r="B100" s="25" t="s">
        <v>267</v>
      </c>
      <c r="C100" s="25" t="s">
        <v>268</v>
      </c>
      <c r="D100" s="25" t="s">
        <v>269</v>
      </c>
      <c r="E100" s="26" t="s">
        <v>44</v>
      </c>
      <c r="F100" s="27">
        <v>30074</v>
      </c>
      <c r="G100" s="28">
        <f t="shared" si="2"/>
        <v>1982</v>
      </c>
      <c r="H100" s="25" t="s">
        <v>20</v>
      </c>
      <c r="I100" s="29">
        <v>1.63194444444444E-2</v>
      </c>
      <c r="J100" s="30">
        <v>4.8889490740740796E-2</v>
      </c>
      <c r="K100" s="31"/>
      <c r="L100" s="22">
        <v>116</v>
      </c>
    </row>
    <row r="101" spans="1:12" x14ac:dyDescent="0.35">
      <c r="A101" s="24">
        <v>13</v>
      </c>
      <c r="B101" s="25" t="s">
        <v>270</v>
      </c>
      <c r="C101" s="25" t="s">
        <v>268</v>
      </c>
      <c r="D101" s="25" t="s">
        <v>38</v>
      </c>
      <c r="E101" s="26" t="s">
        <v>37</v>
      </c>
      <c r="F101" s="27">
        <v>24022</v>
      </c>
      <c r="G101" s="28">
        <f t="shared" si="2"/>
        <v>1965</v>
      </c>
      <c r="H101" s="25" t="s">
        <v>20</v>
      </c>
      <c r="I101" s="29">
        <v>1.6493055555555601E-2</v>
      </c>
      <c r="J101" s="30">
        <v>4.7141203703703657E-2</v>
      </c>
      <c r="K101" s="31"/>
      <c r="L101" s="22">
        <v>133</v>
      </c>
    </row>
    <row r="102" spans="1:12" x14ac:dyDescent="0.35">
      <c r="A102" s="24">
        <v>31</v>
      </c>
      <c r="B102" s="25" t="s">
        <v>271</v>
      </c>
      <c r="C102" s="25" t="s">
        <v>268</v>
      </c>
      <c r="D102" s="25" t="s">
        <v>120</v>
      </c>
      <c r="E102" s="26" t="s">
        <v>44</v>
      </c>
      <c r="F102" s="27">
        <v>24614</v>
      </c>
      <c r="G102" s="28">
        <f t="shared" ref="G102:G133" si="3">YEAR(F102)</f>
        <v>1967</v>
      </c>
      <c r="H102" s="25" t="s">
        <v>23</v>
      </c>
      <c r="I102" s="29">
        <v>1.6666666666666701E-2</v>
      </c>
      <c r="J102" s="30">
        <v>4.9305624999999978E-2</v>
      </c>
      <c r="K102" s="31"/>
      <c r="L102" s="22">
        <v>114</v>
      </c>
    </row>
    <row r="103" spans="1:12" x14ac:dyDescent="0.35">
      <c r="A103" s="24">
        <v>23</v>
      </c>
      <c r="B103" s="25" t="s">
        <v>272</v>
      </c>
      <c r="C103" s="25" t="s">
        <v>273</v>
      </c>
      <c r="D103" s="25" t="s">
        <v>274</v>
      </c>
      <c r="E103" s="26" t="s">
        <v>44</v>
      </c>
      <c r="F103" s="27">
        <v>22599</v>
      </c>
      <c r="G103" s="28">
        <f t="shared" si="3"/>
        <v>1961</v>
      </c>
      <c r="H103" s="25" t="s">
        <v>15</v>
      </c>
      <c r="I103" s="29">
        <v>1.6840277777777801E-2</v>
      </c>
      <c r="J103" s="30">
        <v>4.8959155092592577E-2</v>
      </c>
      <c r="K103" s="31"/>
      <c r="L103" s="22">
        <v>122</v>
      </c>
    </row>
    <row r="104" spans="1:12" x14ac:dyDescent="0.35">
      <c r="A104" s="24">
        <v>84</v>
      </c>
      <c r="B104" s="25" t="s">
        <v>275</v>
      </c>
      <c r="C104" s="25" t="s">
        <v>276</v>
      </c>
      <c r="D104" s="25" t="s">
        <v>277</v>
      </c>
      <c r="E104" s="26" t="s">
        <v>37</v>
      </c>
      <c r="F104" s="27">
        <v>34560</v>
      </c>
      <c r="G104" s="28">
        <f t="shared" si="3"/>
        <v>1994</v>
      </c>
      <c r="H104" s="25" t="s">
        <v>10</v>
      </c>
      <c r="I104" s="29">
        <v>1.7013888888888901E-2</v>
      </c>
      <c r="J104" s="30">
        <v>5.4386574074074059E-2</v>
      </c>
      <c r="K104" s="31"/>
      <c r="L104" s="22">
        <v>59</v>
      </c>
    </row>
    <row r="105" spans="1:12" x14ac:dyDescent="0.35">
      <c r="A105" s="24">
        <v>126</v>
      </c>
      <c r="B105" s="25" t="s">
        <v>278</v>
      </c>
      <c r="C105" s="25" t="s">
        <v>276</v>
      </c>
      <c r="D105" s="25" t="s">
        <v>279</v>
      </c>
      <c r="E105" s="26" t="s">
        <v>37</v>
      </c>
      <c r="F105" s="27">
        <v>23972</v>
      </c>
      <c r="G105" s="28">
        <f t="shared" si="3"/>
        <v>1965</v>
      </c>
      <c r="H105" s="25" t="s">
        <v>16</v>
      </c>
      <c r="I105" s="29">
        <v>1.7187500000000001E-2</v>
      </c>
      <c r="J105" s="30">
        <v>6.2685729166666662E-2</v>
      </c>
      <c r="K105" s="31"/>
      <c r="L105" s="22">
        <v>19</v>
      </c>
    </row>
    <row r="106" spans="1:12" x14ac:dyDescent="0.35">
      <c r="A106" s="24">
        <v>42</v>
      </c>
      <c r="B106" s="25" t="s">
        <v>280</v>
      </c>
      <c r="C106" s="25" t="s">
        <v>281</v>
      </c>
      <c r="D106" s="25" t="s">
        <v>282</v>
      </c>
      <c r="E106" s="26" t="s">
        <v>37</v>
      </c>
      <c r="F106" s="27">
        <v>35492</v>
      </c>
      <c r="G106" s="28">
        <f t="shared" si="3"/>
        <v>1997</v>
      </c>
      <c r="H106" s="25" t="s">
        <v>9</v>
      </c>
      <c r="I106" s="29">
        <v>1.7361111111111101E-2</v>
      </c>
      <c r="J106" s="30">
        <v>5.1076388888888893E-2</v>
      </c>
      <c r="K106" s="31"/>
      <c r="L106" s="22">
        <v>103</v>
      </c>
    </row>
    <row r="107" spans="1:12" x14ac:dyDescent="0.35">
      <c r="A107" s="24">
        <v>64</v>
      </c>
      <c r="B107" s="25" t="s">
        <v>283</v>
      </c>
      <c r="C107" s="25" t="s">
        <v>284</v>
      </c>
      <c r="D107" s="25" t="s">
        <v>285</v>
      </c>
      <c r="E107" s="26" t="s">
        <v>44</v>
      </c>
      <c r="F107" s="27">
        <v>26710</v>
      </c>
      <c r="G107" s="28">
        <f t="shared" si="3"/>
        <v>1973</v>
      </c>
      <c r="H107" s="25" t="s">
        <v>12</v>
      </c>
      <c r="I107" s="29">
        <v>1.7534722222222202E-2</v>
      </c>
      <c r="J107" s="30">
        <v>5.3206574074074101E-2</v>
      </c>
      <c r="K107" s="31"/>
      <c r="L107" s="22">
        <v>79</v>
      </c>
    </row>
    <row r="108" spans="1:12" x14ac:dyDescent="0.35">
      <c r="A108" s="24">
        <v>8</v>
      </c>
      <c r="B108" s="25" t="s">
        <v>286</v>
      </c>
      <c r="C108" s="25" t="s">
        <v>287</v>
      </c>
      <c r="D108" s="25" t="s">
        <v>120</v>
      </c>
      <c r="E108" s="26" t="s">
        <v>44</v>
      </c>
      <c r="F108" s="27">
        <v>26522</v>
      </c>
      <c r="G108" s="28">
        <f t="shared" si="3"/>
        <v>1972</v>
      </c>
      <c r="H108" s="25" t="s">
        <v>14</v>
      </c>
      <c r="I108" s="29">
        <v>1.7708333333333302E-2</v>
      </c>
      <c r="J108" s="30">
        <v>4.7314814814814865E-2</v>
      </c>
      <c r="K108" s="31"/>
      <c r="L108" s="22">
        <v>138</v>
      </c>
    </row>
    <row r="109" spans="1:12" x14ac:dyDescent="0.35">
      <c r="A109" s="24">
        <v>77</v>
      </c>
      <c r="B109" s="25" t="s">
        <v>288</v>
      </c>
      <c r="C109" s="25" t="s">
        <v>289</v>
      </c>
      <c r="D109" s="25" t="s">
        <v>290</v>
      </c>
      <c r="E109" s="26" t="s">
        <v>37</v>
      </c>
      <c r="F109" s="27">
        <v>30050</v>
      </c>
      <c r="G109" s="28">
        <f t="shared" si="3"/>
        <v>1982</v>
      </c>
      <c r="H109" s="25" t="s">
        <v>17</v>
      </c>
      <c r="I109" s="29">
        <v>1.7881944444444402E-2</v>
      </c>
      <c r="J109" s="30">
        <v>5.4641273148148192E-2</v>
      </c>
      <c r="K109" s="31"/>
      <c r="L109" s="22">
        <v>66</v>
      </c>
    </row>
    <row r="110" spans="1:12" x14ac:dyDescent="0.35">
      <c r="A110" s="24">
        <v>81</v>
      </c>
      <c r="B110" s="25" t="s">
        <v>291</v>
      </c>
      <c r="C110" s="25" t="s">
        <v>292</v>
      </c>
      <c r="D110" s="25" t="s">
        <v>293</v>
      </c>
      <c r="E110" s="26" t="s">
        <v>37</v>
      </c>
      <c r="F110" s="27">
        <v>24367</v>
      </c>
      <c r="G110" s="28">
        <f t="shared" si="3"/>
        <v>1966</v>
      </c>
      <c r="H110" s="25" t="s">
        <v>19</v>
      </c>
      <c r="I110" s="29">
        <v>1.8055555555555599E-2</v>
      </c>
      <c r="J110" s="30">
        <v>5.5081018518518474E-2</v>
      </c>
      <c r="K110" s="31"/>
      <c r="L110" s="22">
        <v>62</v>
      </c>
    </row>
    <row r="111" spans="1:12" x14ac:dyDescent="0.35">
      <c r="A111" s="24">
        <v>98</v>
      </c>
      <c r="B111" s="25" t="s">
        <v>294</v>
      </c>
      <c r="C111" s="25" t="s">
        <v>295</v>
      </c>
      <c r="D111" s="25" t="s">
        <v>296</v>
      </c>
      <c r="E111" s="26" t="s">
        <v>37</v>
      </c>
      <c r="F111" s="27">
        <v>23089</v>
      </c>
      <c r="G111" s="28">
        <f t="shared" si="3"/>
        <v>1963</v>
      </c>
      <c r="H111" s="25" t="s">
        <v>14</v>
      </c>
      <c r="I111" s="29">
        <v>1.8229166666666699E-2</v>
      </c>
      <c r="J111" s="30">
        <v>5.7638912037037013E-2</v>
      </c>
      <c r="K111" s="31"/>
      <c r="L111" s="22">
        <v>45</v>
      </c>
    </row>
    <row r="112" spans="1:12" x14ac:dyDescent="0.35">
      <c r="A112" s="24">
        <v>79</v>
      </c>
      <c r="B112" s="25" t="s">
        <v>297</v>
      </c>
      <c r="C112" s="25" t="s">
        <v>298</v>
      </c>
      <c r="D112" s="25" t="s">
        <v>75</v>
      </c>
      <c r="E112" s="26" t="s">
        <v>44</v>
      </c>
      <c r="F112" s="27">
        <v>29518</v>
      </c>
      <c r="G112" s="28">
        <f t="shared" si="3"/>
        <v>1980</v>
      </c>
      <c r="H112" s="25" t="s">
        <v>11</v>
      </c>
      <c r="I112" s="29">
        <v>1.8402777777777799E-2</v>
      </c>
      <c r="J112" s="30">
        <v>5.5301782407407393E-2</v>
      </c>
      <c r="K112" s="31"/>
      <c r="L112" s="22">
        <v>64</v>
      </c>
    </row>
    <row r="113" spans="1:12" x14ac:dyDescent="0.35">
      <c r="A113" s="24">
        <v>22</v>
      </c>
      <c r="B113" s="25" t="s">
        <v>299</v>
      </c>
      <c r="C113" s="25" t="s">
        <v>298</v>
      </c>
      <c r="D113" s="25" t="s">
        <v>116</v>
      </c>
      <c r="E113" s="26" t="s">
        <v>44</v>
      </c>
      <c r="F113" s="27">
        <v>29945</v>
      </c>
      <c r="G113" s="28">
        <f t="shared" si="3"/>
        <v>1981</v>
      </c>
      <c r="H113" s="25" t="s">
        <v>15</v>
      </c>
      <c r="I113" s="29">
        <v>1.8576388888888899E-2</v>
      </c>
      <c r="J113" s="30">
        <v>5.0613495370370368E-2</v>
      </c>
      <c r="K113" s="31"/>
      <c r="L113" s="22">
        <v>123</v>
      </c>
    </row>
    <row r="114" spans="1:12" x14ac:dyDescent="0.35">
      <c r="A114" s="24">
        <v>47</v>
      </c>
      <c r="B114" s="25" t="s">
        <v>300</v>
      </c>
      <c r="C114" s="25" t="s">
        <v>301</v>
      </c>
      <c r="D114" s="25" t="s">
        <v>302</v>
      </c>
      <c r="E114" s="26" t="s">
        <v>44</v>
      </c>
      <c r="F114" s="27">
        <v>29853</v>
      </c>
      <c r="G114" s="28">
        <f t="shared" si="3"/>
        <v>1981</v>
      </c>
      <c r="H114" s="25" t="s">
        <v>11</v>
      </c>
      <c r="I114" s="29">
        <v>1.8749999999999999E-2</v>
      </c>
      <c r="J114" s="30">
        <v>5.2974537037037042E-2</v>
      </c>
      <c r="K114" s="31"/>
      <c r="L114" s="22">
        <v>98</v>
      </c>
    </row>
    <row r="115" spans="1:12" x14ac:dyDescent="0.35">
      <c r="A115" s="24">
        <v>48</v>
      </c>
      <c r="B115" s="25" t="s">
        <v>303</v>
      </c>
      <c r="C115" s="25" t="s">
        <v>304</v>
      </c>
      <c r="D115" s="25" t="s">
        <v>137</v>
      </c>
      <c r="E115" s="26" t="s">
        <v>44</v>
      </c>
      <c r="F115" s="27">
        <v>23714</v>
      </c>
      <c r="G115" s="28">
        <f t="shared" si="3"/>
        <v>1964</v>
      </c>
      <c r="H115" s="25" t="s">
        <v>16</v>
      </c>
      <c r="I115" s="29">
        <v>1.8923611111111099E-2</v>
      </c>
      <c r="J115" s="30">
        <v>5.3298819444444465E-2</v>
      </c>
      <c r="K115" s="31"/>
      <c r="L115" s="22">
        <v>96</v>
      </c>
    </row>
    <row r="116" spans="1:12" x14ac:dyDescent="0.35">
      <c r="A116" s="24">
        <v>113</v>
      </c>
      <c r="B116" s="25" t="s">
        <v>305</v>
      </c>
      <c r="C116" s="25" t="s">
        <v>306</v>
      </c>
      <c r="D116" s="25" t="s">
        <v>240</v>
      </c>
      <c r="E116" s="26" t="s">
        <v>37</v>
      </c>
      <c r="F116" s="27">
        <v>30284</v>
      </c>
      <c r="G116" s="28">
        <f t="shared" si="3"/>
        <v>1982</v>
      </c>
      <c r="H116" s="25" t="s">
        <v>11</v>
      </c>
      <c r="I116" s="29">
        <v>1.9097222222222199E-2</v>
      </c>
      <c r="J116" s="30">
        <v>6.0405868055555589E-2</v>
      </c>
      <c r="K116" s="31"/>
      <c r="L116" s="22">
        <v>31</v>
      </c>
    </row>
    <row r="117" spans="1:12" x14ac:dyDescent="0.35">
      <c r="A117" s="24">
        <v>114</v>
      </c>
      <c r="B117" s="25" t="s">
        <v>307</v>
      </c>
      <c r="C117" s="25" t="s">
        <v>308</v>
      </c>
      <c r="D117" s="25" t="s">
        <v>116</v>
      </c>
      <c r="E117" s="26" t="s">
        <v>44</v>
      </c>
      <c r="F117" s="27">
        <v>29047</v>
      </c>
      <c r="G117" s="28">
        <f t="shared" si="3"/>
        <v>1979</v>
      </c>
      <c r="H117" s="25" t="s">
        <v>10</v>
      </c>
      <c r="I117" s="29">
        <v>1.92708333333333E-2</v>
      </c>
      <c r="J117" s="30">
        <v>6.0775462962962989E-2</v>
      </c>
      <c r="K117" s="31"/>
      <c r="L117" s="22">
        <v>30</v>
      </c>
    </row>
    <row r="118" spans="1:12" x14ac:dyDescent="0.35">
      <c r="A118" s="24">
        <v>78</v>
      </c>
      <c r="B118" s="25" t="s">
        <v>309</v>
      </c>
      <c r="C118" s="25" t="s">
        <v>308</v>
      </c>
      <c r="D118" s="25" t="s">
        <v>88</v>
      </c>
      <c r="E118" s="26" t="s">
        <v>44</v>
      </c>
      <c r="F118" s="27">
        <v>34872</v>
      </c>
      <c r="G118" s="28">
        <f t="shared" si="3"/>
        <v>1995</v>
      </c>
      <c r="H118" s="25" t="s">
        <v>17</v>
      </c>
      <c r="I118" s="29">
        <v>1.94444444444444E-2</v>
      </c>
      <c r="J118" s="30">
        <v>5.6319687500000049E-2</v>
      </c>
      <c r="K118" s="31"/>
      <c r="L118" s="22">
        <v>65</v>
      </c>
    </row>
    <row r="119" spans="1:12" x14ac:dyDescent="0.35">
      <c r="A119" s="24">
        <v>17</v>
      </c>
      <c r="B119" s="25" t="s">
        <v>310</v>
      </c>
      <c r="C119" s="25" t="s">
        <v>311</v>
      </c>
      <c r="D119" s="25" t="s">
        <v>312</v>
      </c>
      <c r="E119" s="26" t="s">
        <v>37</v>
      </c>
      <c r="F119" s="27">
        <v>32017</v>
      </c>
      <c r="G119" s="28">
        <f t="shared" si="3"/>
        <v>1987</v>
      </c>
      <c r="H119" s="25" t="s">
        <v>10</v>
      </c>
      <c r="I119" s="29">
        <v>1.96180555555556E-2</v>
      </c>
      <c r="J119" s="30">
        <v>5.120401620370367E-2</v>
      </c>
      <c r="K119" s="31"/>
      <c r="L119" s="22">
        <v>129</v>
      </c>
    </row>
    <row r="120" spans="1:12" x14ac:dyDescent="0.35">
      <c r="A120" s="24">
        <v>1</v>
      </c>
      <c r="B120" s="25" t="s">
        <v>313</v>
      </c>
      <c r="C120" s="25" t="s">
        <v>311</v>
      </c>
      <c r="D120" s="25" t="s">
        <v>314</v>
      </c>
      <c r="E120" s="26" t="s">
        <v>44</v>
      </c>
      <c r="F120" s="27">
        <v>32659</v>
      </c>
      <c r="G120" s="28">
        <f t="shared" si="3"/>
        <v>1989</v>
      </c>
      <c r="H120" s="25" t="s">
        <v>10</v>
      </c>
      <c r="I120" s="29">
        <v>1.97916666666667E-2</v>
      </c>
      <c r="J120" s="30">
        <v>4.7615787037037005E-2</v>
      </c>
      <c r="K120" s="31"/>
      <c r="L120" s="22">
        <v>145</v>
      </c>
    </row>
    <row r="121" spans="1:12" x14ac:dyDescent="0.35">
      <c r="A121" s="24">
        <v>15</v>
      </c>
      <c r="B121" s="25" t="s">
        <v>315</v>
      </c>
      <c r="C121" s="25" t="s">
        <v>316</v>
      </c>
      <c r="D121" s="25" t="s">
        <v>221</v>
      </c>
      <c r="E121" s="26" t="s">
        <v>44</v>
      </c>
      <c r="F121" s="27">
        <v>21794</v>
      </c>
      <c r="G121" s="28">
        <f t="shared" si="3"/>
        <v>1959</v>
      </c>
      <c r="H121" s="25" t="s">
        <v>13</v>
      </c>
      <c r="I121" s="29">
        <v>1.9965277777777801E-2</v>
      </c>
      <c r="J121" s="30">
        <v>5.0787037037037033E-2</v>
      </c>
      <c r="K121" s="31"/>
      <c r="L121" s="22">
        <v>131</v>
      </c>
    </row>
    <row r="122" spans="1:12" x14ac:dyDescent="0.35">
      <c r="A122" s="24">
        <v>5</v>
      </c>
      <c r="B122" s="25" t="s">
        <v>317</v>
      </c>
      <c r="C122" s="25" t="s">
        <v>318</v>
      </c>
      <c r="D122" s="25" t="s">
        <v>261</v>
      </c>
      <c r="E122" s="26" t="s">
        <v>44</v>
      </c>
      <c r="F122" s="27">
        <v>24428</v>
      </c>
      <c r="G122" s="28">
        <f t="shared" si="3"/>
        <v>1966</v>
      </c>
      <c r="H122" s="25" t="s">
        <v>9</v>
      </c>
      <c r="I122" s="29">
        <v>2.0138888888888901E-2</v>
      </c>
      <c r="J122" s="30">
        <v>4.9247685185185193E-2</v>
      </c>
      <c r="K122" s="31"/>
      <c r="L122" s="22">
        <v>141</v>
      </c>
    </row>
    <row r="123" spans="1:12" x14ac:dyDescent="0.35">
      <c r="A123" s="24">
        <v>116</v>
      </c>
      <c r="B123" s="25" t="s">
        <v>319</v>
      </c>
      <c r="C123" s="25" t="s">
        <v>318</v>
      </c>
      <c r="D123" s="25" t="s">
        <v>320</v>
      </c>
      <c r="E123" s="26" t="s">
        <v>37</v>
      </c>
      <c r="F123" s="27">
        <v>35567</v>
      </c>
      <c r="G123" s="28">
        <f t="shared" si="3"/>
        <v>1997</v>
      </c>
      <c r="H123" s="25" t="s">
        <v>13</v>
      </c>
      <c r="I123" s="29">
        <v>2.0312500000000001E-2</v>
      </c>
      <c r="J123" s="30">
        <v>6.2118055555555565E-2</v>
      </c>
      <c r="K123" s="31"/>
      <c r="L123" s="22">
        <v>28</v>
      </c>
    </row>
    <row r="124" spans="1:12" x14ac:dyDescent="0.35">
      <c r="A124" s="24">
        <v>45</v>
      </c>
      <c r="B124" s="25" t="s">
        <v>321</v>
      </c>
      <c r="C124" s="25" t="s">
        <v>318</v>
      </c>
      <c r="D124" s="25" t="s">
        <v>322</v>
      </c>
      <c r="E124" s="26" t="s">
        <v>37</v>
      </c>
      <c r="F124" s="27">
        <v>26959</v>
      </c>
      <c r="G124" s="28">
        <f t="shared" si="3"/>
        <v>1973</v>
      </c>
      <c r="H124" s="25" t="s">
        <v>21</v>
      </c>
      <c r="I124" s="29">
        <v>2.0486111111111101E-2</v>
      </c>
      <c r="J124" s="30">
        <v>5.4410335648148164E-2</v>
      </c>
      <c r="K124" s="31"/>
      <c r="L124" s="22">
        <v>100</v>
      </c>
    </row>
    <row r="125" spans="1:12" x14ac:dyDescent="0.35">
      <c r="A125" s="24">
        <v>61</v>
      </c>
      <c r="B125" s="25" t="s">
        <v>323</v>
      </c>
      <c r="C125" s="25" t="s">
        <v>324</v>
      </c>
      <c r="D125" s="25" t="s">
        <v>325</v>
      </c>
      <c r="E125" s="26" t="s">
        <v>37</v>
      </c>
      <c r="F125" s="27">
        <v>32402</v>
      </c>
      <c r="G125" s="28">
        <f t="shared" si="3"/>
        <v>1988</v>
      </c>
      <c r="H125" s="25" t="s">
        <v>11</v>
      </c>
      <c r="I125" s="29">
        <v>2.0659722222222201E-2</v>
      </c>
      <c r="J125" s="30">
        <v>5.6123576388888916E-2</v>
      </c>
      <c r="K125" s="31"/>
      <c r="L125" s="22">
        <v>82</v>
      </c>
    </row>
    <row r="126" spans="1:12" x14ac:dyDescent="0.35">
      <c r="A126" s="24">
        <v>109</v>
      </c>
      <c r="B126" s="25" t="s">
        <v>327</v>
      </c>
      <c r="C126" s="25" t="s">
        <v>326</v>
      </c>
      <c r="D126" s="25" t="s">
        <v>328</v>
      </c>
      <c r="E126" s="26" t="s">
        <v>37</v>
      </c>
      <c r="F126" s="27">
        <v>29462</v>
      </c>
      <c r="G126" s="28">
        <f t="shared" si="3"/>
        <v>1980</v>
      </c>
      <c r="H126" s="25" t="s">
        <v>9</v>
      </c>
      <c r="I126" s="29">
        <v>2.0833333333333301E-2</v>
      </c>
      <c r="J126" s="30">
        <v>6.1655856481481489E-2</v>
      </c>
      <c r="K126" s="31"/>
      <c r="L126" s="22">
        <v>34</v>
      </c>
    </row>
    <row r="127" spans="1:12" x14ac:dyDescent="0.35">
      <c r="A127" s="24">
        <v>21</v>
      </c>
      <c r="B127" s="25" t="s">
        <v>329</v>
      </c>
      <c r="C127" s="25" t="s">
        <v>326</v>
      </c>
      <c r="D127" s="25" t="s">
        <v>91</v>
      </c>
      <c r="E127" s="26" t="s">
        <v>44</v>
      </c>
      <c r="F127" s="27">
        <v>26367</v>
      </c>
      <c r="G127" s="28">
        <f t="shared" si="3"/>
        <v>1972</v>
      </c>
      <c r="H127" s="25" t="s">
        <v>22</v>
      </c>
      <c r="I127" s="29">
        <v>2.1006944444444401E-2</v>
      </c>
      <c r="J127" s="30">
        <v>5.2882199074074127E-2</v>
      </c>
      <c r="K127" s="31"/>
      <c r="L127" s="22">
        <v>124</v>
      </c>
    </row>
    <row r="128" spans="1:12" x14ac:dyDescent="0.35">
      <c r="A128" s="24">
        <v>59</v>
      </c>
      <c r="B128" s="25" t="s">
        <v>330</v>
      </c>
      <c r="C128" s="25" t="s">
        <v>331</v>
      </c>
      <c r="D128" s="25" t="s">
        <v>332</v>
      </c>
      <c r="E128" s="26" t="s">
        <v>44</v>
      </c>
      <c r="F128" s="27">
        <v>31498</v>
      </c>
      <c r="G128" s="28">
        <f t="shared" si="3"/>
        <v>1986</v>
      </c>
      <c r="H128" s="25" t="s">
        <v>20</v>
      </c>
      <c r="I128" s="29">
        <v>2.1180555555555598E-2</v>
      </c>
      <c r="J128" s="30">
        <v>5.656249999999996E-2</v>
      </c>
      <c r="K128" s="31"/>
      <c r="L128" s="22">
        <v>84</v>
      </c>
    </row>
    <row r="129" spans="1:12" x14ac:dyDescent="0.35">
      <c r="A129" s="24">
        <v>35</v>
      </c>
      <c r="B129" s="25" t="s">
        <v>333</v>
      </c>
      <c r="C129" s="25" t="s">
        <v>334</v>
      </c>
      <c r="D129" s="25" t="s">
        <v>335</v>
      </c>
      <c r="E129" s="26" t="s">
        <v>44</v>
      </c>
      <c r="F129" s="27">
        <v>24102</v>
      </c>
      <c r="G129" s="28">
        <f t="shared" si="3"/>
        <v>1965</v>
      </c>
      <c r="H129" s="25" t="s">
        <v>18</v>
      </c>
      <c r="I129" s="29">
        <v>2.1354166666666698E-2</v>
      </c>
      <c r="J129" s="30">
        <v>5.4537037037037009E-2</v>
      </c>
      <c r="K129" s="31"/>
      <c r="L129" s="22">
        <v>110</v>
      </c>
    </row>
    <row r="130" spans="1:12" x14ac:dyDescent="0.35">
      <c r="A130" s="24">
        <v>103</v>
      </c>
      <c r="B130" s="25" t="s">
        <v>336</v>
      </c>
      <c r="C130" s="25" t="s">
        <v>334</v>
      </c>
      <c r="D130" s="25" t="s">
        <v>337</v>
      </c>
      <c r="E130" s="26" t="s">
        <v>37</v>
      </c>
      <c r="F130" s="27">
        <v>23472</v>
      </c>
      <c r="G130" s="28">
        <f t="shared" si="3"/>
        <v>1964</v>
      </c>
      <c r="H130" s="25" t="s">
        <v>13</v>
      </c>
      <c r="I130" s="29">
        <v>2.1527777777777798E-2</v>
      </c>
      <c r="J130" s="30">
        <v>6.2002314814814788E-2</v>
      </c>
      <c r="K130" s="31"/>
      <c r="L130" s="22">
        <v>40</v>
      </c>
    </row>
    <row r="131" spans="1:12" x14ac:dyDescent="0.35">
      <c r="A131" s="24">
        <v>3</v>
      </c>
      <c r="B131" s="25" t="s">
        <v>338</v>
      </c>
      <c r="C131" s="25" t="s">
        <v>334</v>
      </c>
      <c r="D131" s="25" t="s">
        <v>339</v>
      </c>
      <c r="E131" s="26" t="s">
        <v>37</v>
      </c>
      <c r="F131" s="27">
        <v>24988</v>
      </c>
      <c r="G131" s="28">
        <f t="shared" si="3"/>
        <v>1968</v>
      </c>
      <c r="H131" s="25" t="s">
        <v>11</v>
      </c>
      <c r="I131" s="29">
        <v>2.1701388888888899E-2</v>
      </c>
      <c r="J131" s="30">
        <v>5.0462962962962973E-2</v>
      </c>
      <c r="K131" s="31"/>
      <c r="L131" s="22">
        <v>143</v>
      </c>
    </row>
    <row r="132" spans="1:12" x14ac:dyDescent="0.35">
      <c r="A132" s="24">
        <v>68</v>
      </c>
      <c r="B132" s="25" t="s">
        <v>340</v>
      </c>
      <c r="C132" s="25" t="s">
        <v>341</v>
      </c>
      <c r="D132" s="25" t="s">
        <v>342</v>
      </c>
      <c r="E132" s="26" t="s">
        <v>37</v>
      </c>
      <c r="F132" s="27">
        <v>26424</v>
      </c>
      <c r="G132" s="28">
        <f t="shared" si="3"/>
        <v>1972</v>
      </c>
      <c r="H132" s="25" t="s">
        <v>19</v>
      </c>
      <c r="I132" s="29">
        <v>2.1874999999999999E-2</v>
      </c>
      <c r="J132" s="30">
        <v>5.7777777777777775E-2</v>
      </c>
      <c r="K132" s="31"/>
      <c r="L132" s="22">
        <v>75</v>
      </c>
    </row>
    <row r="133" spans="1:12" x14ac:dyDescent="0.35">
      <c r="A133" s="24">
        <v>56</v>
      </c>
      <c r="B133" s="25" t="s">
        <v>343</v>
      </c>
      <c r="C133" s="25" t="s">
        <v>344</v>
      </c>
      <c r="D133" s="25" t="s">
        <v>345</v>
      </c>
      <c r="E133" s="26" t="s">
        <v>37</v>
      </c>
      <c r="F133" s="27">
        <v>30096</v>
      </c>
      <c r="G133" s="28">
        <f t="shared" si="3"/>
        <v>1982</v>
      </c>
      <c r="H133" s="25" t="s">
        <v>19</v>
      </c>
      <c r="I133" s="29">
        <v>2.2048611111111099E-2</v>
      </c>
      <c r="J133" s="30">
        <v>5.7280092592592605E-2</v>
      </c>
      <c r="K133" s="31"/>
      <c r="L133" s="22">
        <v>87</v>
      </c>
    </row>
    <row r="134" spans="1:12" x14ac:dyDescent="0.35">
      <c r="A134" s="24">
        <v>120</v>
      </c>
      <c r="B134" s="25" t="s">
        <v>346</v>
      </c>
      <c r="C134" s="25" t="s">
        <v>344</v>
      </c>
      <c r="D134" s="25" t="s">
        <v>259</v>
      </c>
      <c r="E134" s="26" t="s">
        <v>44</v>
      </c>
      <c r="F134" s="27">
        <v>27794</v>
      </c>
      <c r="G134" s="28">
        <f t="shared" ref="G134:G150" si="4">YEAR(F134)</f>
        <v>1976</v>
      </c>
      <c r="H134" s="25" t="s">
        <v>14</v>
      </c>
      <c r="I134" s="29">
        <v>2.2222222222222199E-2</v>
      </c>
      <c r="J134" s="30">
        <v>6.4351851851851896E-2</v>
      </c>
      <c r="K134" s="31"/>
      <c r="L134" s="22">
        <v>25</v>
      </c>
    </row>
    <row r="135" spans="1:12" x14ac:dyDescent="0.35">
      <c r="A135" s="24">
        <v>39</v>
      </c>
      <c r="B135" s="25" t="s">
        <v>347</v>
      </c>
      <c r="C135" s="25" t="s">
        <v>348</v>
      </c>
      <c r="D135" s="25" t="s">
        <v>137</v>
      </c>
      <c r="E135" s="26" t="s">
        <v>44</v>
      </c>
      <c r="F135" s="27">
        <v>25699</v>
      </c>
      <c r="G135" s="28">
        <f t="shared" si="4"/>
        <v>1970</v>
      </c>
      <c r="H135" s="25" t="s">
        <v>13</v>
      </c>
      <c r="I135" s="29">
        <v>2.2395833333333299E-2</v>
      </c>
      <c r="J135" s="30">
        <v>5.5879629629629682E-2</v>
      </c>
      <c r="K135" s="31"/>
      <c r="L135" s="22">
        <v>106</v>
      </c>
    </row>
    <row r="136" spans="1:12" x14ac:dyDescent="0.35">
      <c r="A136" s="24">
        <v>121</v>
      </c>
      <c r="B136" s="25" t="s">
        <v>349</v>
      </c>
      <c r="C136" s="25" t="s">
        <v>350</v>
      </c>
      <c r="D136" s="25" t="s">
        <v>57</v>
      </c>
      <c r="E136" s="26" t="s">
        <v>37</v>
      </c>
      <c r="F136" s="27">
        <v>33958</v>
      </c>
      <c r="G136" s="28">
        <f t="shared" si="4"/>
        <v>1992</v>
      </c>
      <c r="H136" s="25" t="s">
        <v>22</v>
      </c>
      <c r="I136" s="29">
        <v>2.2569444444444399E-2</v>
      </c>
      <c r="J136" s="30">
        <v>6.491898148148148E-2</v>
      </c>
      <c r="K136" s="31"/>
      <c r="L136" s="22">
        <v>24</v>
      </c>
    </row>
    <row r="137" spans="1:12" x14ac:dyDescent="0.35">
      <c r="A137" s="24">
        <v>58</v>
      </c>
      <c r="B137" s="25" t="s">
        <v>351</v>
      </c>
      <c r="C137" s="25" t="s">
        <v>350</v>
      </c>
      <c r="D137" s="25" t="s">
        <v>352</v>
      </c>
      <c r="E137" s="26" t="s">
        <v>44</v>
      </c>
      <c r="F137" s="27">
        <v>26588</v>
      </c>
      <c r="G137" s="28">
        <f t="shared" si="4"/>
        <v>1972</v>
      </c>
      <c r="H137" s="25" t="s">
        <v>21</v>
      </c>
      <c r="I137" s="29">
        <v>2.27430555555556E-2</v>
      </c>
      <c r="J137" s="30">
        <v>5.8102060185185142E-2</v>
      </c>
      <c r="K137" s="31"/>
      <c r="L137" s="22">
        <v>85</v>
      </c>
    </row>
    <row r="138" spans="1:12" x14ac:dyDescent="0.35">
      <c r="A138" s="24">
        <v>53</v>
      </c>
      <c r="B138" s="25" t="s">
        <v>353</v>
      </c>
      <c r="C138" s="25" t="s">
        <v>350</v>
      </c>
      <c r="D138" s="25" t="s">
        <v>354</v>
      </c>
      <c r="E138" s="26" t="s">
        <v>44</v>
      </c>
      <c r="F138" s="27">
        <v>29296</v>
      </c>
      <c r="G138" s="28">
        <f t="shared" si="4"/>
        <v>1980</v>
      </c>
      <c r="H138" s="25" t="s">
        <v>14</v>
      </c>
      <c r="I138" s="29">
        <v>2.29166666666667E-2</v>
      </c>
      <c r="J138" s="30">
        <v>5.7905092592592564E-2</v>
      </c>
      <c r="K138" s="31"/>
      <c r="L138" s="22">
        <v>91</v>
      </c>
    </row>
    <row r="139" spans="1:12" x14ac:dyDescent="0.35">
      <c r="A139" s="24">
        <v>119</v>
      </c>
      <c r="B139" s="25" t="s">
        <v>355</v>
      </c>
      <c r="C139" s="25" t="s">
        <v>350</v>
      </c>
      <c r="D139" s="25" t="s">
        <v>127</v>
      </c>
      <c r="E139" s="26" t="s">
        <v>44</v>
      </c>
      <c r="F139" s="27">
        <v>21878</v>
      </c>
      <c r="G139" s="28">
        <f t="shared" si="4"/>
        <v>1959</v>
      </c>
      <c r="H139" s="25" t="s">
        <v>22</v>
      </c>
      <c r="I139" s="29">
        <v>2.30902777777778E-2</v>
      </c>
      <c r="J139" s="30">
        <v>5.8217592592592592E-2</v>
      </c>
      <c r="K139" s="31"/>
      <c r="L139" s="22">
        <v>90</v>
      </c>
    </row>
    <row r="140" spans="1:12" x14ac:dyDescent="0.35">
      <c r="A140" s="24">
        <v>19</v>
      </c>
      <c r="B140" s="25" t="s">
        <v>356</v>
      </c>
      <c r="C140" s="25" t="s">
        <v>350</v>
      </c>
      <c r="D140" s="25" t="s">
        <v>357</v>
      </c>
      <c r="E140" s="26" t="s">
        <v>44</v>
      </c>
      <c r="F140" s="27">
        <v>26712</v>
      </c>
      <c r="G140" s="28">
        <f t="shared" si="4"/>
        <v>1973</v>
      </c>
      <c r="H140" s="25" t="s">
        <v>13</v>
      </c>
      <c r="I140" s="29">
        <v>2.32638888888889E-2</v>
      </c>
      <c r="J140" s="30">
        <v>5.5104166666666662E-2</v>
      </c>
      <c r="K140" s="31"/>
      <c r="L140" s="22">
        <v>127</v>
      </c>
    </row>
    <row r="141" spans="1:12" x14ac:dyDescent="0.35">
      <c r="A141" s="24">
        <v>105</v>
      </c>
      <c r="B141" s="25" t="s">
        <v>358</v>
      </c>
      <c r="C141" s="25" t="s">
        <v>359</v>
      </c>
      <c r="D141" s="25" t="s">
        <v>360</v>
      </c>
      <c r="E141" s="26" t="s">
        <v>44</v>
      </c>
      <c r="F141" s="27">
        <v>31365</v>
      </c>
      <c r="G141" s="28">
        <f t="shared" si="4"/>
        <v>1985</v>
      </c>
      <c r="H141" s="25" t="s">
        <v>10</v>
      </c>
      <c r="I141" s="29">
        <v>2.34375E-2</v>
      </c>
      <c r="J141" s="30">
        <v>6.4005347222222217E-2</v>
      </c>
      <c r="K141" s="31"/>
      <c r="L141" s="22">
        <v>38</v>
      </c>
    </row>
    <row r="142" spans="1:12" x14ac:dyDescent="0.35">
      <c r="A142" s="24">
        <v>30</v>
      </c>
      <c r="B142" s="25" t="s">
        <v>361</v>
      </c>
      <c r="C142" s="25" t="s">
        <v>362</v>
      </c>
      <c r="D142" s="25" t="s">
        <v>91</v>
      </c>
      <c r="E142" s="26" t="s">
        <v>44</v>
      </c>
      <c r="F142" s="27">
        <v>25462</v>
      </c>
      <c r="G142" s="28">
        <f t="shared" si="4"/>
        <v>1969</v>
      </c>
      <c r="H142" s="25" t="s">
        <v>10</v>
      </c>
      <c r="I142" s="29">
        <v>2.36111111111111E-2</v>
      </c>
      <c r="J142" s="30">
        <v>5.6250000000000022E-2</v>
      </c>
      <c r="K142" s="31"/>
      <c r="L142" s="22">
        <v>115</v>
      </c>
    </row>
    <row r="143" spans="1:12" x14ac:dyDescent="0.35">
      <c r="A143" s="24">
        <v>50</v>
      </c>
      <c r="B143" s="25" t="s">
        <v>363</v>
      </c>
      <c r="C143" s="25" t="s">
        <v>364</v>
      </c>
      <c r="D143" s="25" t="s">
        <v>365</v>
      </c>
      <c r="E143" s="26" t="s">
        <v>44</v>
      </c>
      <c r="F143" s="27">
        <v>34063</v>
      </c>
      <c r="G143" s="28">
        <f t="shared" si="4"/>
        <v>1993</v>
      </c>
      <c r="H143" s="25" t="s">
        <v>21</v>
      </c>
      <c r="I143" s="29">
        <v>2.37847222222222E-2</v>
      </c>
      <c r="J143" s="30">
        <v>5.8703703703703702E-2</v>
      </c>
      <c r="K143" s="31"/>
      <c r="L143" s="22">
        <v>94</v>
      </c>
    </row>
    <row r="144" spans="1:12" x14ac:dyDescent="0.35">
      <c r="A144" s="24">
        <v>36</v>
      </c>
      <c r="B144" s="25" t="s">
        <v>366</v>
      </c>
      <c r="C144" s="25" t="s">
        <v>367</v>
      </c>
      <c r="D144" s="25" t="s">
        <v>368</v>
      </c>
      <c r="E144" s="26" t="s">
        <v>44</v>
      </c>
      <c r="F144" s="27">
        <v>23032</v>
      </c>
      <c r="G144" s="28">
        <f t="shared" si="4"/>
        <v>1963</v>
      </c>
      <c r="H144" s="25" t="s">
        <v>19</v>
      </c>
      <c r="I144" s="29">
        <v>2.39583333333333E-2</v>
      </c>
      <c r="J144" s="30">
        <v>5.7199074074074069E-2</v>
      </c>
      <c r="K144" s="31"/>
      <c r="L144" s="22">
        <v>109</v>
      </c>
    </row>
    <row r="145" spans="1:12" x14ac:dyDescent="0.35">
      <c r="A145" s="24">
        <v>63</v>
      </c>
      <c r="B145" s="25" t="s">
        <v>369</v>
      </c>
      <c r="C145" s="25" t="s">
        <v>370</v>
      </c>
      <c r="D145" s="25" t="s">
        <v>62</v>
      </c>
      <c r="E145" s="26" t="s">
        <v>37</v>
      </c>
      <c r="F145" s="27">
        <v>28305</v>
      </c>
      <c r="G145" s="28">
        <f t="shared" si="4"/>
        <v>1977</v>
      </c>
      <c r="H145" s="25" t="s">
        <v>13</v>
      </c>
      <c r="I145" s="29">
        <v>2.41319444444444E-2</v>
      </c>
      <c r="J145" s="30">
        <v>5.9746168981481523E-2</v>
      </c>
      <c r="K145" s="31"/>
      <c r="L145" s="22">
        <v>80</v>
      </c>
    </row>
    <row r="146" spans="1:12" x14ac:dyDescent="0.35">
      <c r="A146" s="24">
        <v>49</v>
      </c>
      <c r="B146" s="25" t="s">
        <v>371</v>
      </c>
      <c r="C146" s="25" t="s">
        <v>372</v>
      </c>
      <c r="D146" s="25" t="s">
        <v>373</v>
      </c>
      <c r="E146" s="26" t="s">
        <v>37</v>
      </c>
      <c r="F146" s="27">
        <v>36127</v>
      </c>
      <c r="G146" s="28">
        <f t="shared" si="4"/>
        <v>1998</v>
      </c>
      <c r="H146" s="25" t="s">
        <v>11</v>
      </c>
      <c r="I146" s="29">
        <v>2.4305555555555601E-2</v>
      </c>
      <c r="J146" s="30">
        <v>5.8749999999999969E-2</v>
      </c>
      <c r="K146" s="31"/>
      <c r="L146" s="22">
        <v>95</v>
      </c>
    </row>
    <row r="147" spans="1:12" x14ac:dyDescent="0.35">
      <c r="A147" s="24">
        <v>65</v>
      </c>
      <c r="B147" s="25" t="s">
        <v>374</v>
      </c>
      <c r="C147" s="25" t="s">
        <v>372</v>
      </c>
      <c r="D147" s="25" t="s">
        <v>375</v>
      </c>
      <c r="E147" s="26" t="s">
        <v>44</v>
      </c>
      <c r="F147" s="27">
        <v>23757</v>
      </c>
      <c r="G147" s="28">
        <f t="shared" si="4"/>
        <v>1965</v>
      </c>
      <c r="H147" s="25" t="s">
        <v>10</v>
      </c>
      <c r="I147" s="29">
        <v>2.4479166666666701E-2</v>
      </c>
      <c r="J147" s="30">
        <v>6.0347233796296265E-2</v>
      </c>
      <c r="K147" s="31"/>
      <c r="L147" s="22">
        <v>78</v>
      </c>
    </row>
    <row r="148" spans="1:12" x14ac:dyDescent="0.35">
      <c r="A148" s="24">
        <v>2</v>
      </c>
      <c r="B148" s="25" t="s">
        <v>376</v>
      </c>
      <c r="C148" s="25" t="s">
        <v>372</v>
      </c>
      <c r="D148" s="25" t="s">
        <v>342</v>
      </c>
      <c r="E148" s="26" t="s">
        <v>37</v>
      </c>
      <c r="F148" s="27">
        <v>22643</v>
      </c>
      <c r="G148" s="28">
        <f t="shared" si="4"/>
        <v>1961</v>
      </c>
      <c r="H148" s="25" t="s">
        <v>14</v>
      </c>
      <c r="I148" s="29">
        <v>2.4652777777777801E-2</v>
      </c>
      <c r="J148" s="30">
        <v>5.333333333333333E-2</v>
      </c>
      <c r="K148" s="31"/>
      <c r="L148" s="22">
        <v>144</v>
      </c>
    </row>
    <row r="149" spans="1:12" x14ac:dyDescent="0.35">
      <c r="A149" s="24">
        <v>57</v>
      </c>
      <c r="B149" s="25" t="s">
        <v>377</v>
      </c>
      <c r="C149" s="25" t="s">
        <v>372</v>
      </c>
      <c r="D149" s="25" t="s">
        <v>169</v>
      </c>
      <c r="E149" s="26" t="s">
        <v>44</v>
      </c>
      <c r="F149" s="27">
        <v>23209</v>
      </c>
      <c r="G149" s="28">
        <f t="shared" si="4"/>
        <v>1963</v>
      </c>
      <c r="H149" s="25" t="s">
        <v>13</v>
      </c>
      <c r="I149" s="29">
        <v>2.4826388888888901E-2</v>
      </c>
      <c r="J149" s="30">
        <v>6.0104166666666639E-2</v>
      </c>
      <c r="K149" s="31"/>
      <c r="L149" s="22">
        <v>86</v>
      </c>
    </row>
    <row r="150" spans="1:12" x14ac:dyDescent="0.35">
      <c r="A150" s="24">
        <v>18</v>
      </c>
      <c r="B150" s="25" t="s">
        <v>379</v>
      </c>
      <c r="C150" s="25" t="s">
        <v>378</v>
      </c>
      <c r="D150" s="25" t="s">
        <v>380</v>
      </c>
      <c r="E150" s="26" t="s">
        <v>37</v>
      </c>
      <c r="F150" s="27">
        <v>26858</v>
      </c>
      <c r="G150" s="28">
        <f t="shared" si="4"/>
        <v>1973</v>
      </c>
      <c r="H150" s="25" t="s">
        <v>14</v>
      </c>
      <c r="I150" s="29">
        <v>2.5000000000000001E-2</v>
      </c>
      <c r="J150" s="30">
        <v>5.6631944444444443E-2</v>
      </c>
      <c r="K150" s="31"/>
      <c r="L150" s="22">
        <v>128</v>
      </c>
    </row>
  </sheetData>
  <sortState xmlns:xlrd2="http://schemas.microsoft.com/office/spreadsheetml/2017/richdata2" ref="A6:L150">
    <sortCondition ref="C6:C150"/>
    <sortCondition ref="D6:D150"/>
  </sortState>
  <printOptions gridLines="1"/>
  <pageMargins left="0.70866141732283472" right="0.70866141732283472" top="0.78740157480314965" bottom="0.78740157480314965" header="0.31496062992125984" footer="0.31496062992125984"/>
  <pageSetup paperSize="9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D92FA-084D-494A-A71C-4B04BC291F10}">
  <sheetPr>
    <pageSetUpPr fitToPage="1"/>
  </sheetPr>
  <dimension ref="A1:L150"/>
  <sheetViews>
    <sheetView showGridLines="0" workbookViewId="0">
      <pane ySplit="5" topLeftCell="A6" activePane="bottomLeft" state="frozen"/>
      <selection pane="bottomLeft"/>
    </sheetView>
  </sheetViews>
  <sheetFormatPr baseColWidth="10" defaultRowHeight="14.5" x14ac:dyDescent="0.35"/>
  <cols>
    <col min="1" max="1" width="6.25" customWidth="1"/>
    <col min="2" max="2" width="7.25" customWidth="1"/>
    <col min="3" max="3" width="13.83203125" customWidth="1"/>
    <col min="4" max="4" width="10.25" customWidth="1"/>
    <col min="5" max="5" width="10.75" customWidth="1"/>
    <col min="6" max="6" width="13.75" customWidth="1"/>
    <col min="7" max="7" width="8.58203125" customWidth="1"/>
    <col min="8" max="8" width="15.33203125" customWidth="1"/>
    <col min="9" max="11" width="10.25" customWidth="1"/>
    <col min="12" max="12" width="11.5" customWidth="1"/>
  </cols>
  <sheetData>
    <row r="1" spans="1:12" ht="23.5" x14ac:dyDescent="0.55000000000000004">
      <c r="A1" s="1" t="s">
        <v>26</v>
      </c>
    </row>
    <row r="3" spans="1:12" ht="20" thickBot="1" x14ac:dyDescent="0.5">
      <c r="A3" s="3" t="s">
        <v>27</v>
      </c>
      <c r="B3" s="4"/>
      <c r="C3" s="4"/>
      <c r="D3" s="4"/>
      <c r="E3" s="5"/>
      <c r="F3" s="4"/>
      <c r="G3" s="5"/>
      <c r="H3" s="4"/>
      <c r="I3" s="5"/>
      <c r="J3" s="5"/>
      <c r="K3" s="5"/>
      <c r="L3" s="4"/>
    </row>
    <row r="4" spans="1:12" ht="15" thickTop="1" x14ac:dyDescent="0.35">
      <c r="A4" s="2"/>
    </row>
    <row r="5" spans="1:12" x14ac:dyDescent="0.35">
      <c r="A5" s="22" t="s">
        <v>8</v>
      </c>
      <c r="B5" s="23" t="s">
        <v>28</v>
      </c>
      <c r="C5" s="23" t="s">
        <v>29</v>
      </c>
      <c r="D5" s="23" t="s">
        <v>30</v>
      </c>
      <c r="E5" s="22" t="s">
        <v>31</v>
      </c>
      <c r="F5" s="23" t="s">
        <v>32</v>
      </c>
      <c r="G5" s="22" t="s">
        <v>385</v>
      </c>
      <c r="H5" s="23" t="s">
        <v>2</v>
      </c>
      <c r="I5" s="22" t="s">
        <v>33</v>
      </c>
      <c r="J5" s="22" t="s">
        <v>34</v>
      </c>
      <c r="K5" s="22" t="s">
        <v>35</v>
      </c>
      <c r="L5" s="22" t="s">
        <v>36</v>
      </c>
    </row>
    <row r="6" spans="1:12" x14ac:dyDescent="0.35">
      <c r="A6" s="24">
        <v>143</v>
      </c>
      <c r="B6" s="25" t="s">
        <v>39</v>
      </c>
      <c r="C6" s="25" t="s">
        <v>40</v>
      </c>
      <c r="D6" s="25" t="s">
        <v>41</v>
      </c>
      <c r="E6" s="26" t="s">
        <v>37</v>
      </c>
      <c r="F6" s="27">
        <v>29975</v>
      </c>
      <c r="G6" s="28">
        <f t="shared" ref="G6:G37" si="0">YEAR(F6)</f>
        <v>1982</v>
      </c>
      <c r="H6" s="25" t="s">
        <v>22</v>
      </c>
      <c r="I6" s="29">
        <v>0</v>
      </c>
      <c r="J6" s="30">
        <v>3.184027777777778E-2</v>
      </c>
      <c r="K6" s="31">
        <f>J6-I6</f>
        <v>3.184027777777778E-2</v>
      </c>
      <c r="L6" s="22">
        <v>126</v>
      </c>
    </row>
    <row r="7" spans="1:12" x14ac:dyDescent="0.35">
      <c r="A7" s="24">
        <v>94</v>
      </c>
      <c r="B7" s="25" t="s">
        <v>42</v>
      </c>
      <c r="C7" s="25" t="s">
        <v>40</v>
      </c>
      <c r="D7" s="25" t="s">
        <v>43</v>
      </c>
      <c r="E7" s="26" t="s">
        <v>44</v>
      </c>
      <c r="F7" s="27">
        <v>28941</v>
      </c>
      <c r="G7" s="28">
        <f t="shared" si="0"/>
        <v>1979</v>
      </c>
      <c r="H7" s="25" t="s">
        <v>14</v>
      </c>
      <c r="I7" s="29">
        <v>1.7361111111111112E-4</v>
      </c>
      <c r="J7" s="30">
        <v>3.90625E-2</v>
      </c>
      <c r="K7" s="31">
        <f t="shared" ref="K7:K70" si="1">J7-I7</f>
        <v>3.888888888888889E-2</v>
      </c>
      <c r="L7" s="22">
        <v>49</v>
      </c>
    </row>
    <row r="8" spans="1:12" x14ac:dyDescent="0.35">
      <c r="A8" s="24">
        <v>67</v>
      </c>
      <c r="B8" s="25" t="s">
        <v>45</v>
      </c>
      <c r="C8" s="25" t="s">
        <v>46</v>
      </c>
      <c r="D8" s="25" t="s">
        <v>47</v>
      </c>
      <c r="E8" s="26" t="s">
        <v>44</v>
      </c>
      <c r="F8" s="27">
        <v>32278</v>
      </c>
      <c r="G8" s="28">
        <f t="shared" si="0"/>
        <v>1988</v>
      </c>
      <c r="H8" s="25" t="s">
        <v>19</v>
      </c>
      <c r="I8" s="29">
        <v>3.4722222222222202E-4</v>
      </c>
      <c r="J8" s="30">
        <v>3.6238425925925938E-2</v>
      </c>
      <c r="K8" s="31">
        <f t="shared" si="1"/>
        <v>3.5891203703703717E-2</v>
      </c>
      <c r="L8" s="22">
        <v>76</v>
      </c>
    </row>
    <row r="9" spans="1:12" x14ac:dyDescent="0.35">
      <c r="A9" s="24">
        <v>102</v>
      </c>
      <c r="B9" s="25" t="s">
        <v>48</v>
      </c>
      <c r="C9" s="25" t="s">
        <v>49</v>
      </c>
      <c r="D9" s="25" t="s">
        <v>50</v>
      </c>
      <c r="E9" s="26" t="s">
        <v>44</v>
      </c>
      <c r="F9" s="27">
        <v>27897</v>
      </c>
      <c r="G9" s="28">
        <f t="shared" si="0"/>
        <v>1976</v>
      </c>
      <c r="H9" s="25" t="s">
        <v>10</v>
      </c>
      <c r="I9" s="29">
        <v>5.20833333333333E-4</v>
      </c>
      <c r="J9" s="30">
        <v>4.0740740740740744E-2</v>
      </c>
      <c r="K9" s="31">
        <f t="shared" si="1"/>
        <v>4.0219907407407413E-2</v>
      </c>
      <c r="L9" s="22">
        <v>41</v>
      </c>
    </row>
    <row r="10" spans="1:12" x14ac:dyDescent="0.35">
      <c r="A10" s="24">
        <v>131</v>
      </c>
      <c r="B10" s="25" t="s">
        <v>51</v>
      </c>
      <c r="C10" s="25" t="s">
        <v>52</v>
      </c>
      <c r="D10" s="25" t="s">
        <v>53</v>
      </c>
      <c r="E10" s="26" t="s">
        <v>44</v>
      </c>
      <c r="F10" s="27">
        <v>22564</v>
      </c>
      <c r="G10" s="28">
        <f t="shared" si="0"/>
        <v>1961</v>
      </c>
      <c r="H10" s="25" t="s">
        <v>18</v>
      </c>
      <c r="I10" s="29">
        <v>6.9444444444444404E-4</v>
      </c>
      <c r="J10" s="30">
        <v>4.9097222222222216E-2</v>
      </c>
      <c r="K10" s="31">
        <f t="shared" si="1"/>
        <v>4.8402777777777774E-2</v>
      </c>
      <c r="L10" s="22">
        <v>14</v>
      </c>
    </row>
    <row r="11" spans="1:12" x14ac:dyDescent="0.35">
      <c r="A11" s="24">
        <v>139</v>
      </c>
      <c r="B11" s="25" t="s">
        <v>54</v>
      </c>
      <c r="C11" s="25" t="s">
        <v>52</v>
      </c>
      <c r="D11" s="25" t="s">
        <v>55</v>
      </c>
      <c r="E11" s="26" t="s">
        <v>44</v>
      </c>
      <c r="F11" s="27">
        <v>34881</v>
      </c>
      <c r="G11" s="28">
        <f t="shared" si="0"/>
        <v>1995</v>
      </c>
      <c r="H11" s="25" t="s">
        <v>16</v>
      </c>
      <c r="I11" s="29">
        <v>8.6805555555555605E-4</v>
      </c>
      <c r="J11" s="30">
        <v>5.4398148148148154E-2</v>
      </c>
      <c r="K11" s="31">
        <f t="shared" si="1"/>
        <v>5.3530092592592594E-2</v>
      </c>
      <c r="L11" s="22">
        <v>6</v>
      </c>
    </row>
    <row r="12" spans="1:12" x14ac:dyDescent="0.35">
      <c r="A12" s="24">
        <v>82</v>
      </c>
      <c r="B12" s="25" t="s">
        <v>58</v>
      </c>
      <c r="C12" s="25" t="s">
        <v>56</v>
      </c>
      <c r="D12" s="25" t="s">
        <v>59</v>
      </c>
      <c r="E12" s="26" t="s">
        <v>44</v>
      </c>
      <c r="F12" s="27">
        <v>26915</v>
      </c>
      <c r="G12" s="28">
        <f t="shared" si="0"/>
        <v>1973</v>
      </c>
      <c r="H12" s="25" t="s">
        <v>10</v>
      </c>
      <c r="I12" s="29">
        <v>1.0416666666666699E-3</v>
      </c>
      <c r="J12" s="30">
        <v>3.8206458333333332E-2</v>
      </c>
      <c r="K12" s="31">
        <f t="shared" si="1"/>
        <v>3.7164791666666662E-2</v>
      </c>
      <c r="L12" s="22">
        <v>61</v>
      </c>
    </row>
    <row r="13" spans="1:12" x14ac:dyDescent="0.35">
      <c r="A13" s="24">
        <v>132</v>
      </c>
      <c r="B13" s="25" t="s">
        <v>61</v>
      </c>
      <c r="C13" s="25" t="s">
        <v>60</v>
      </c>
      <c r="D13" s="25" t="s">
        <v>62</v>
      </c>
      <c r="E13" s="26" t="s">
        <v>37</v>
      </c>
      <c r="F13" s="27">
        <v>28130</v>
      </c>
      <c r="G13" s="28">
        <f t="shared" si="0"/>
        <v>1977</v>
      </c>
      <c r="H13" s="25" t="s">
        <v>13</v>
      </c>
      <c r="I13" s="29">
        <v>1.21527777777778E-3</v>
      </c>
      <c r="J13" s="30">
        <v>5.0138888888888899E-2</v>
      </c>
      <c r="K13" s="31">
        <f t="shared" si="1"/>
        <v>4.8923611111111119E-2</v>
      </c>
      <c r="L13" s="22">
        <v>13</v>
      </c>
    </row>
    <row r="14" spans="1:12" x14ac:dyDescent="0.35">
      <c r="A14" s="24">
        <v>135</v>
      </c>
      <c r="B14" s="25" t="s">
        <v>63</v>
      </c>
      <c r="C14" s="25" t="s">
        <v>60</v>
      </c>
      <c r="D14" s="25" t="s">
        <v>64</v>
      </c>
      <c r="E14" s="26" t="s">
        <v>44</v>
      </c>
      <c r="F14" s="27">
        <v>34696</v>
      </c>
      <c r="G14" s="28">
        <f t="shared" si="0"/>
        <v>1994</v>
      </c>
      <c r="H14" s="25" t="s">
        <v>11</v>
      </c>
      <c r="I14" s="29">
        <v>1.38888888888889E-3</v>
      </c>
      <c r="J14" s="30">
        <v>5.2349537037037042E-2</v>
      </c>
      <c r="K14" s="31">
        <f t="shared" si="1"/>
        <v>5.0960648148148151E-2</v>
      </c>
      <c r="L14" s="22">
        <v>10</v>
      </c>
    </row>
    <row r="15" spans="1:12" x14ac:dyDescent="0.35">
      <c r="A15" s="24">
        <v>140</v>
      </c>
      <c r="B15" s="25" t="s">
        <v>65</v>
      </c>
      <c r="C15" s="25" t="s">
        <v>60</v>
      </c>
      <c r="D15" s="25" t="s">
        <v>66</v>
      </c>
      <c r="E15" s="26" t="s">
        <v>37</v>
      </c>
      <c r="F15" s="27">
        <v>33319</v>
      </c>
      <c r="G15" s="28">
        <f t="shared" si="0"/>
        <v>1991</v>
      </c>
      <c r="H15" s="25" t="s">
        <v>10</v>
      </c>
      <c r="I15" s="29">
        <v>1.5625000000000001E-3</v>
      </c>
      <c r="J15" s="30">
        <v>5.5740740740740743E-2</v>
      </c>
      <c r="K15" s="31">
        <f t="shared" si="1"/>
        <v>5.4178240740740742E-2</v>
      </c>
      <c r="L15" s="22">
        <v>5</v>
      </c>
    </row>
    <row r="16" spans="1:12" x14ac:dyDescent="0.35">
      <c r="A16" s="24">
        <v>134</v>
      </c>
      <c r="B16" s="25" t="s">
        <v>67</v>
      </c>
      <c r="C16" s="25" t="s">
        <v>68</v>
      </c>
      <c r="D16" s="25" t="s">
        <v>69</v>
      </c>
      <c r="E16" s="26" t="s">
        <v>37</v>
      </c>
      <c r="F16" s="27">
        <v>29129</v>
      </c>
      <c r="G16" s="28">
        <f t="shared" si="0"/>
        <v>1979</v>
      </c>
      <c r="H16" s="25" t="s">
        <v>17</v>
      </c>
      <c r="I16" s="29">
        <v>1.7361111111111099E-3</v>
      </c>
      <c r="J16" s="30">
        <v>5.2546296296296313E-2</v>
      </c>
      <c r="K16" s="31">
        <f t="shared" si="1"/>
        <v>5.0810185185185201E-2</v>
      </c>
      <c r="L16" s="22">
        <v>11</v>
      </c>
    </row>
    <row r="17" spans="1:12" x14ac:dyDescent="0.35">
      <c r="A17" s="24">
        <v>69</v>
      </c>
      <c r="B17" s="25" t="s">
        <v>70</v>
      </c>
      <c r="C17" s="25" t="s">
        <v>71</v>
      </c>
      <c r="D17" s="25" t="s">
        <v>72</v>
      </c>
      <c r="E17" s="26" t="s">
        <v>44</v>
      </c>
      <c r="F17" s="27">
        <v>28370</v>
      </c>
      <c r="G17" s="28">
        <f t="shared" si="0"/>
        <v>1977</v>
      </c>
      <c r="H17" s="25" t="s">
        <v>19</v>
      </c>
      <c r="I17" s="29">
        <v>1.90972222222222E-3</v>
      </c>
      <c r="J17" s="30">
        <v>3.7824074074074079E-2</v>
      </c>
      <c r="K17" s="31">
        <f t="shared" si="1"/>
        <v>3.5914351851851857E-2</v>
      </c>
      <c r="L17" s="22">
        <v>74</v>
      </c>
    </row>
    <row r="18" spans="1:12" x14ac:dyDescent="0.35">
      <c r="A18" s="24">
        <v>34</v>
      </c>
      <c r="B18" s="25" t="s">
        <v>73</v>
      </c>
      <c r="C18" s="25" t="s">
        <v>74</v>
      </c>
      <c r="D18" s="25" t="s">
        <v>75</v>
      </c>
      <c r="E18" s="26" t="s">
        <v>44</v>
      </c>
      <c r="F18" s="27">
        <v>26213</v>
      </c>
      <c r="G18" s="28">
        <f t="shared" si="0"/>
        <v>1971</v>
      </c>
      <c r="H18" s="25" t="s">
        <v>15</v>
      </c>
      <c r="I18" s="29">
        <v>2.0833333333333298E-3</v>
      </c>
      <c r="J18" s="30">
        <v>3.5173715277777781E-2</v>
      </c>
      <c r="K18" s="31">
        <f t="shared" si="1"/>
        <v>3.3090381944444448E-2</v>
      </c>
      <c r="L18" s="22">
        <v>111</v>
      </c>
    </row>
    <row r="19" spans="1:12" x14ac:dyDescent="0.35">
      <c r="A19" s="24">
        <v>137</v>
      </c>
      <c r="B19" s="25" t="s">
        <v>76</v>
      </c>
      <c r="C19" s="25" t="s">
        <v>74</v>
      </c>
      <c r="D19" s="25" t="s">
        <v>77</v>
      </c>
      <c r="E19" s="26" t="s">
        <v>37</v>
      </c>
      <c r="F19" s="27">
        <v>28114</v>
      </c>
      <c r="G19" s="28">
        <f t="shared" si="0"/>
        <v>1976</v>
      </c>
      <c r="H19" s="25" t="s">
        <v>18</v>
      </c>
      <c r="I19" s="29">
        <v>2.2569444444444399E-3</v>
      </c>
      <c r="J19" s="30">
        <v>5.453731481481483E-2</v>
      </c>
      <c r="K19" s="31">
        <f t="shared" si="1"/>
        <v>5.2280370370370394E-2</v>
      </c>
      <c r="L19" s="22">
        <v>8</v>
      </c>
    </row>
    <row r="20" spans="1:12" x14ac:dyDescent="0.35">
      <c r="A20" s="24">
        <v>110</v>
      </c>
      <c r="B20" s="25" t="s">
        <v>78</v>
      </c>
      <c r="C20" s="25" t="s">
        <v>74</v>
      </c>
      <c r="D20" s="25" t="s">
        <v>38</v>
      </c>
      <c r="E20" s="26" t="s">
        <v>37</v>
      </c>
      <c r="F20" s="27">
        <v>35682</v>
      </c>
      <c r="G20" s="28">
        <f t="shared" si="0"/>
        <v>1997</v>
      </c>
      <c r="H20" s="25" t="s">
        <v>14</v>
      </c>
      <c r="I20" s="29">
        <v>2.4305555555555599E-3</v>
      </c>
      <c r="J20" s="30">
        <v>4.3599537037037034E-2</v>
      </c>
      <c r="K20" s="31">
        <f t="shared" si="1"/>
        <v>4.1168981481481473E-2</v>
      </c>
      <c r="L20" s="22">
        <v>33</v>
      </c>
    </row>
    <row r="21" spans="1:12" x14ac:dyDescent="0.35">
      <c r="A21" s="24">
        <v>75</v>
      </c>
      <c r="B21" s="25" t="s">
        <v>79</v>
      </c>
      <c r="C21" s="25" t="s">
        <v>80</v>
      </c>
      <c r="D21" s="25" t="s">
        <v>81</v>
      </c>
      <c r="E21" s="26" t="s">
        <v>37</v>
      </c>
      <c r="F21" s="27">
        <v>30521</v>
      </c>
      <c r="G21" s="28">
        <f t="shared" si="0"/>
        <v>1983</v>
      </c>
      <c r="H21" s="25" t="s">
        <v>19</v>
      </c>
      <c r="I21" s="29">
        <v>2.60416666666667E-3</v>
      </c>
      <c r="J21" s="30">
        <v>3.8958333333333331E-2</v>
      </c>
      <c r="K21" s="31">
        <f t="shared" si="1"/>
        <v>3.635416666666666E-2</v>
      </c>
      <c r="L21" s="22">
        <v>68</v>
      </c>
    </row>
    <row r="22" spans="1:12" x14ac:dyDescent="0.35">
      <c r="A22" s="24">
        <v>136</v>
      </c>
      <c r="B22" s="25" t="s">
        <v>82</v>
      </c>
      <c r="C22" s="25" t="s">
        <v>83</v>
      </c>
      <c r="D22" s="25" t="s">
        <v>84</v>
      </c>
      <c r="E22" s="26" t="s">
        <v>37</v>
      </c>
      <c r="F22" s="27">
        <v>33476</v>
      </c>
      <c r="G22" s="28">
        <f t="shared" si="0"/>
        <v>1991</v>
      </c>
      <c r="H22" s="25" t="s">
        <v>21</v>
      </c>
      <c r="I22" s="29">
        <v>2.7777777777777801E-3</v>
      </c>
      <c r="J22" s="30">
        <v>5.4224895833333342E-2</v>
      </c>
      <c r="K22" s="31">
        <f t="shared" si="1"/>
        <v>5.144711805555556E-2</v>
      </c>
      <c r="L22" s="22">
        <v>9</v>
      </c>
    </row>
    <row r="23" spans="1:12" x14ac:dyDescent="0.35">
      <c r="A23" s="24">
        <v>141</v>
      </c>
      <c r="B23" s="25" t="s">
        <v>85</v>
      </c>
      <c r="C23" s="25" t="s">
        <v>86</v>
      </c>
      <c r="D23" s="25" t="s">
        <v>87</v>
      </c>
      <c r="E23" s="26" t="s">
        <v>44</v>
      </c>
      <c r="F23" s="27">
        <v>33319</v>
      </c>
      <c r="G23" s="28">
        <f t="shared" si="0"/>
        <v>1991</v>
      </c>
      <c r="H23" s="25" t="s">
        <v>19</v>
      </c>
      <c r="I23" s="29">
        <v>2.9513888888888901E-3</v>
      </c>
      <c r="J23" s="30">
        <v>5.916733796296296E-2</v>
      </c>
      <c r="K23" s="31">
        <f t="shared" si="1"/>
        <v>5.6215949074074067E-2</v>
      </c>
      <c r="L23" s="22">
        <v>4</v>
      </c>
    </row>
    <row r="24" spans="1:12" x14ac:dyDescent="0.35">
      <c r="A24" s="24">
        <v>44</v>
      </c>
      <c r="B24" s="25" t="s">
        <v>89</v>
      </c>
      <c r="C24" s="25" t="s">
        <v>90</v>
      </c>
      <c r="D24" s="25" t="s">
        <v>91</v>
      </c>
      <c r="E24" s="26" t="s">
        <v>44</v>
      </c>
      <c r="F24" s="27">
        <v>31944</v>
      </c>
      <c r="G24" s="28">
        <f t="shared" si="0"/>
        <v>1987</v>
      </c>
      <c r="H24" s="25" t="s">
        <v>19</v>
      </c>
      <c r="I24" s="29">
        <v>3.1250000000000002E-3</v>
      </c>
      <c r="J24" s="30">
        <v>3.6932870370370373E-2</v>
      </c>
      <c r="K24" s="31">
        <f t="shared" si="1"/>
        <v>3.380787037037037E-2</v>
      </c>
      <c r="L24" s="22">
        <v>101</v>
      </c>
    </row>
    <row r="25" spans="1:12" x14ac:dyDescent="0.35">
      <c r="A25" s="24">
        <v>145</v>
      </c>
      <c r="B25" s="25" t="s">
        <v>92</v>
      </c>
      <c r="C25" s="25" t="s">
        <v>93</v>
      </c>
      <c r="D25" s="25" t="s">
        <v>94</v>
      </c>
      <c r="E25" s="26" t="s">
        <v>37</v>
      </c>
      <c r="F25" s="27">
        <v>29664</v>
      </c>
      <c r="G25" s="28">
        <f t="shared" si="0"/>
        <v>1981</v>
      </c>
      <c r="H25" s="25" t="s">
        <v>21</v>
      </c>
      <c r="I25" s="29">
        <v>3.2986111111111098E-3</v>
      </c>
      <c r="J25" s="30">
        <v>6.953714120370369E-2</v>
      </c>
      <c r="K25" s="31">
        <f t="shared" si="1"/>
        <v>6.6238530092592576E-2</v>
      </c>
      <c r="L25" s="22">
        <v>1</v>
      </c>
    </row>
    <row r="26" spans="1:12" x14ac:dyDescent="0.35">
      <c r="A26" s="24">
        <v>99</v>
      </c>
      <c r="B26" s="25" t="s">
        <v>96</v>
      </c>
      <c r="C26" s="25" t="s">
        <v>97</v>
      </c>
      <c r="D26" s="25" t="s">
        <v>98</v>
      </c>
      <c r="E26" s="26" t="s">
        <v>44</v>
      </c>
      <c r="F26" s="27">
        <v>34995</v>
      </c>
      <c r="G26" s="28">
        <f t="shared" si="0"/>
        <v>1995</v>
      </c>
      <c r="H26" s="25" t="s">
        <v>20</v>
      </c>
      <c r="I26" s="29">
        <v>3.4722222222222199E-3</v>
      </c>
      <c r="J26" s="30">
        <v>4.3252314814814834E-2</v>
      </c>
      <c r="K26" s="31">
        <f t="shared" si="1"/>
        <v>3.9780092592592617E-2</v>
      </c>
      <c r="L26" s="22">
        <v>44</v>
      </c>
    </row>
    <row r="27" spans="1:12" x14ac:dyDescent="0.35">
      <c r="A27" s="24">
        <v>130</v>
      </c>
      <c r="B27" s="25" t="s">
        <v>99</v>
      </c>
      <c r="C27" s="25" t="s">
        <v>97</v>
      </c>
      <c r="D27" s="25" t="s">
        <v>100</v>
      </c>
      <c r="E27" s="26" t="s">
        <v>37</v>
      </c>
      <c r="F27" s="27">
        <v>35523</v>
      </c>
      <c r="G27" s="28">
        <f t="shared" si="0"/>
        <v>1997</v>
      </c>
      <c r="H27" s="25" t="s">
        <v>11</v>
      </c>
      <c r="I27" s="29">
        <v>3.6458333333333299E-3</v>
      </c>
      <c r="J27" s="30">
        <v>5.1840277777777777E-2</v>
      </c>
      <c r="K27" s="31">
        <f t="shared" si="1"/>
        <v>4.8194444444444449E-2</v>
      </c>
      <c r="L27" s="22">
        <v>15</v>
      </c>
    </row>
    <row r="28" spans="1:12" x14ac:dyDescent="0.35">
      <c r="A28" s="24">
        <v>101</v>
      </c>
      <c r="B28" s="25" t="s">
        <v>101</v>
      </c>
      <c r="C28" s="25" t="s">
        <v>102</v>
      </c>
      <c r="D28" s="25" t="s">
        <v>103</v>
      </c>
      <c r="E28" s="26" t="s">
        <v>44</v>
      </c>
      <c r="F28" s="27">
        <v>25035</v>
      </c>
      <c r="G28" s="28">
        <f t="shared" si="0"/>
        <v>1968</v>
      </c>
      <c r="H28" s="25" t="s">
        <v>21</v>
      </c>
      <c r="I28" s="29">
        <v>3.81944444444444E-3</v>
      </c>
      <c r="J28" s="30">
        <v>4.3924722222222233E-2</v>
      </c>
      <c r="K28" s="31">
        <f t="shared" si="1"/>
        <v>4.0105277777777795E-2</v>
      </c>
      <c r="L28" s="22">
        <v>42</v>
      </c>
    </row>
    <row r="29" spans="1:12" x14ac:dyDescent="0.35">
      <c r="A29" s="24">
        <v>144</v>
      </c>
      <c r="B29" s="25" t="s">
        <v>104</v>
      </c>
      <c r="C29" s="25" t="s">
        <v>105</v>
      </c>
      <c r="D29" s="25" t="s">
        <v>106</v>
      </c>
      <c r="E29" s="26" t="s">
        <v>44</v>
      </c>
      <c r="F29" s="27">
        <v>36075</v>
      </c>
      <c r="G29" s="28">
        <f t="shared" si="0"/>
        <v>1998</v>
      </c>
      <c r="H29" s="25" t="s">
        <v>23</v>
      </c>
      <c r="I29" s="29">
        <v>3.9930555555555596E-3</v>
      </c>
      <c r="J29" s="30">
        <v>6.5590277777777789E-2</v>
      </c>
      <c r="K29" s="31">
        <f t="shared" si="1"/>
        <v>6.1597222222222227E-2</v>
      </c>
      <c r="L29" s="22">
        <v>2</v>
      </c>
    </row>
    <row r="30" spans="1:12" x14ac:dyDescent="0.35">
      <c r="A30" s="24">
        <v>142</v>
      </c>
      <c r="B30" s="25" t="s">
        <v>107</v>
      </c>
      <c r="C30" s="25" t="s">
        <v>105</v>
      </c>
      <c r="D30" s="25" t="s">
        <v>108</v>
      </c>
      <c r="E30" s="26" t="s">
        <v>37</v>
      </c>
      <c r="F30" s="27">
        <v>31484</v>
      </c>
      <c r="G30" s="28">
        <f t="shared" si="0"/>
        <v>1986</v>
      </c>
      <c r="H30" s="25" t="s">
        <v>19</v>
      </c>
      <c r="I30" s="29">
        <v>4.1666666666666701E-3</v>
      </c>
      <c r="J30" s="30">
        <v>6.1262372685185196E-2</v>
      </c>
      <c r="K30" s="31">
        <f t="shared" si="1"/>
        <v>5.7095706018518523E-2</v>
      </c>
      <c r="L30" s="22">
        <v>3</v>
      </c>
    </row>
    <row r="31" spans="1:12" x14ac:dyDescent="0.35">
      <c r="A31" s="24">
        <v>27</v>
      </c>
      <c r="B31" s="25" t="s">
        <v>109</v>
      </c>
      <c r="C31" s="25" t="s">
        <v>105</v>
      </c>
      <c r="D31" s="25" t="s">
        <v>110</v>
      </c>
      <c r="E31" s="26" t="s">
        <v>44</v>
      </c>
      <c r="F31" s="27">
        <v>32407</v>
      </c>
      <c r="G31" s="28">
        <f t="shared" si="0"/>
        <v>1988</v>
      </c>
      <c r="H31" s="25" t="s">
        <v>17</v>
      </c>
      <c r="I31" s="29">
        <v>4.3402777777777797E-3</v>
      </c>
      <c r="J31" s="30">
        <v>3.6747685185185189E-2</v>
      </c>
      <c r="K31" s="31">
        <f t="shared" si="1"/>
        <v>3.2407407407407413E-2</v>
      </c>
      <c r="L31" s="22">
        <v>118</v>
      </c>
    </row>
    <row r="32" spans="1:12" x14ac:dyDescent="0.35">
      <c r="A32" s="24">
        <v>108</v>
      </c>
      <c r="B32" s="25" t="s">
        <v>111</v>
      </c>
      <c r="C32" s="25" t="s">
        <v>105</v>
      </c>
      <c r="D32" s="25" t="s">
        <v>112</v>
      </c>
      <c r="E32" s="26" t="s">
        <v>44</v>
      </c>
      <c r="F32" s="27">
        <v>30865</v>
      </c>
      <c r="G32" s="28">
        <f t="shared" si="0"/>
        <v>1984</v>
      </c>
      <c r="H32" s="25" t="s">
        <v>18</v>
      </c>
      <c r="I32" s="29">
        <v>4.5138888888888902E-3</v>
      </c>
      <c r="J32" s="30">
        <v>4.5208333333333336E-2</v>
      </c>
      <c r="K32" s="31">
        <f t="shared" si="1"/>
        <v>4.069444444444445E-2</v>
      </c>
      <c r="L32" s="22">
        <v>35</v>
      </c>
    </row>
    <row r="33" spans="1:12" x14ac:dyDescent="0.35">
      <c r="A33" s="24">
        <v>128</v>
      </c>
      <c r="B33" s="25" t="s">
        <v>113</v>
      </c>
      <c r="C33" s="25" t="s">
        <v>105</v>
      </c>
      <c r="D33" s="25" t="s">
        <v>114</v>
      </c>
      <c r="E33" s="26" t="s">
        <v>44</v>
      </c>
      <c r="F33" s="27">
        <v>26021</v>
      </c>
      <c r="G33" s="28">
        <f t="shared" si="0"/>
        <v>1971</v>
      </c>
      <c r="H33" s="25" t="s">
        <v>20</v>
      </c>
      <c r="I33" s="29">
        <v>4.6874999999999998E-3</v>
      </c>
      <c r="J33" s="30">
        <v>5.2013888888888901E-2</v>
      </c>
      <c r="K33" s="31">
        <f t="shared" si="1"/>
        <v>4.7326388888888904E-2</v>
      </c>
      <c r="L33" s="22">
        <v>17</v>
      </c>
    </row>
    <row r="34" spans="1:12" x14ac:dyDescent="0.35">
      <c r="A34" s="24">
        <v>83</v>
      </c>
      <c r="B34" s="25" t="s">
        <v>115</v>
      </c>
      <c r="C34" s="25" t="s">
        <v>105</v>
      </c>
      <c r="D34" s="25" t="s">
        <v>116</v>
      </c>
      <c r="E34" s="26" t="s">
        <v>44</v>
      </c>
      <c r="F34" s="27">
        <v>33147</v>
      </c>
      <c r="G34" s="28">
        <f t="shared" si="0"/>
        <v>1990</v>
      </c>
      <c r="H34" s="25" t="s">
        <v>15</v>
      </c>
      <c r="I34" s="29">
        <v>4.8611111111111103E-3</v>
      </c>
      <c r="J34" s="30">
        <v>4.2141203703703715E-2</v>
      </c>
      <c r="K34" s="31">
        <f t="shared" si="1"/>
        <v>3.7280092592592608E-2</v>
      </c>
      <c r="L34" s="22">
        <v>60</v>
      </c>
    </row>
    <row r="35" spans="1:12" x14ac:dyDescent="0.35">
      <c r="A35" s="24">
        <v>4</v>
      </c>
      <c r="B35" s="25" t="s">
        <v>117</v>
      </c>
      <c r="C35" s="25" t="s">
        <v>105</v>
      </c>
      <c r="D35" s="25" t="s">
        <v>118</v>
      </c>
      <c r="E35" s="26" t="s">
        <v>44</v>
      </c>
      <c r="F35" s="27">
        <v>33706</v>
      </c>
      <c r="G35" s="28">
        <f t="shared" si="0"/>
        <v>1992</v>
      </c>
      <c r="H35" s="25" t="s">
        <v>23</v>
      </c>
      <c r="I35" s="29">
        <v>5.0347222222222199E-3</v>
      </c>
      <c r="J35" s="30">
        <v>3.4085648148148157E-2</v>
      </c>
      <c r="K35" s="31">
        <f t="shared" si="1"/>
        <v>2.9050925925925938E-2</v>
      </c>
      <c r="L35" s="22">
        <v>142</v>
      </c>
    </row>
    <row r="36" spans="1:12" x14ac:dyDescent="0.35">
      <c r="A36" s="24">
        <v>125</v>
      </c>
      <c r="B36" s="25" t="s">
        <v>119</v>
      </c>
      <c r="C36" s="25" t="s">
        <v>105</v>
      </c>
      <c r="D36" s="25" t="s">
        <v>120</v>
      </c>
      <c r="E36" s="26" t="s">
        <v>44</v>
      </c>
      <c r="F36" s="27">
        <v>22622</v>
      </c>
      <c r="G36" s="28">
        <f t="shared" si="0"/>
        <v>1961</v>
      </c>
      <c r="H36" s="25" t="s">
        <v>23</v>
      </c>
      <c r="I36" s="29">
        <v>5.2083333333333296E-3</v>
      </c>
      <c r="J36" s="30">
        <v>5.0601956018518524E-2</v>
      </c>
      <c r="K36" s="31">
        <f t="shared" si="1"/>
        <v>4.5393622685185195E-2</v>
      </c>
      <c r="L36" s="22">
        <v>20</v>
      </c>
    </row>
    <row r="37" spans="1:12" x14ac:dyDescent="0.35">
      <c r="A37" s="24">
        <v>117</v>
      </c>
      <c r="B37" s="25" t="s">
        <v>121</v>
      </c>
      <c r="C37" s="25" t="s">
        <v>105</v>
      </c>
      <c r="D37" s="25" t="s">
        <v>95</v>
      </c>
      <c r="E37" s="26" t="s">
        <v>44</v>
      </c>
      <c r="F37" s="27">
        <v>34263</v>
      </c>
      <c r="G37" s="28">
        <f t="shared" si="0"/>
        <v>1993</v>
      </c>
      <c r="H37" s="25" t="s">
        <v>23</v>
      </c>
      <c r="I37" s="29">
        <v>5.3819444444444401E-3</v>
      </c>
      <c r="J37" s="30">
        <v>4.7372685185185184E-2</v>
      </c>
      <c r="K37" s="31">
        <f t="shared" si="1"/>
        <v>4.1990740740740745E-2</v>
      </c>
      <c r="L37" s="22">
        <v>27</v>
      </c>
    </row>
    <row r="38" spans="1:12" x14ac:dyDescent="0.35">
      <c r="A38" s="24">
        <v>20</v>
      </c>
      <c r="B38" s="25" t="s">
        <v>122</v>
      </c>
      <c r="C38" s="25" t="s">
        <v>123</v>
      </c>
      <c r="D38" s="25" t="s">
        <v>124</v>
      </c>
      <c r="E38" s="26" t="s">
        <v>37</v>
      </c>
      <c r="F38" s="27">
        <v>30653</v>
      </c>
      <c r="G38" s="28">
        <f t="shared" ref="G38:G69" si="2">YEAR(F38)</f>
        <v>1983</v>
      </c>
      <c r="H38" s="25" t="s">
        <v>15</v>
      </c>
      <c r="I38" s="29">
        <v>5.5555555555555601E-3</v>
      </c>
      <c r="J38" s="30">
        <v>3.7418981481481484E-2</v>
      </c>
      <c r="K38" s="31">
        <f t="shared" si="1"/>
        <v>3.186342592592592E-2</v>
      </c>
      <c r="L38" s="22">
        <v>125</v>
      </c>
    </row>
    <row r="39" spans="1:12" x14ac:dyDescent="0.35">
      <c r="A39" s="24">
        <v>115</v>
      </c>
      <c r="B39" s="25" t="s">
        <v>125</v>
      </c>
      <c r="C39" s="25" t="s">
        <v>126</v>
      </c>
      <c r="D39" s="25" t="s">
        <v>127</v>
      </c>
      <c r="E39" s="26" t="s">
        <v>44</v>
      </c>
      <c r="F39" s="27">
        <v>31449</v>
      </c>
      <c r="G39" s="28">
        <f t="shared" si="2"/>
        <v>1986</v>
      </c>
      <c r="H39" s="25" t="s">
        <v>20</v>
      </c>
      <c r="I39" s="29">
        <v>5.7291666666666697E-3</v>
      </c>
      <c r="J39" s="30">
        <v>4.7453703703703713E-2</v>
      </c>
      <c r="K39" s="31">
        <f t="shared" si="1"/>
        <v>4.1724537037037046E-2</v>
      </c>
      <c r="L39" s="22">
        <v>29</v>
      </c>
    </row>
    <row r="40" spans="1:12" x14ac:dyDescent="0.35">
      <c r="A40" s="24">
        <v>38</v>
      </c>
      <c r="B40" s="25" t="s">
        <v>129</v>
      </c>
      <c r="C40" s="25" t="s">
        <v>128</v>
      </c>
      <c r="D40" s="25" t="s">
        <v>130</v>
      </c>
      <c r="E40" s="26" t="s">
        <v>37</v>
      </c>
      <c r="F40" s="27">
        <v>34973</v>
      </c>
      <c r="G40" s="28">
        <f t="shared" si="2"/>
        <v>1995</v>
      </c>
      <c r="H40" s="25" t="s">
        <v>20</v>
      </c>
      <c r="I40" s="29">
        <v>5.9027777777777802E-3</v>
      </c>
      <c r="J40" s="30">
        <v>3.9351851851851853E-2</v>
      </c>
      <c r="K40" s="31">
        <f t="shared" si="1"/>
        <v>3.3449074074074076E-2</v>
      </c>
      <c r="L40" s="22">
        <v>107</v>
      </c>
    </row>
    <row r="41" spans="1:12" x14ac:dyDescent="0.35">
      <c r="A41" s="24">
        <v>138</v>
      </c>
      <c r="B41" s="25" t="s">
        <v>131</v>
      </c>
      <c r="C41" s="25" t="s">
        <v>132</v>
      </c>
      <c r="D41" s="25" t="s">
        <v>133</v>
      </c>
      <c r="E41" s="26" t="s">
        <v>37</v>
      </c>
      <c r="F41" s="27">
        <v>36000</v>
      </c>
      <c r="G41" s="28">
        <f t="shared" si="2"/>
        <v>1998</v>
      </c>
      <c r="H41" s="25" t="s">
        <v>16</v>
      </c>
      <c r="I41" s="29">
        <v>6.0763888888888899E-3</v>
      </c>
      <c r="J41" s="30">
        <v>5.846078703703704E-2</v>
      </c>
      <c r="K41" s="31">
        <f t="shared" si="1"/>
        <v>5.2384398148148152E-2</v>
      </c>
      <c r="L41" s="22">
        <v>7</v>
      </c>
    </row>
    <row r="42" spans="1:12" x14ac:dyDescent="0.35">
      <c r="A42" s="24">
        <v>40</v>
      </c>
      <c r="B42" s="25" t="s">
        <v>134</v>
      </c>
      <c r="C42" s="25" t="s">
        <v>135</v>
      </c>
      <c r="D42" s="25" t="s">
        <v>136</v>
      </c>
      <c r="E42" s="26" t="s">
        <v>44</v>
      </c>
      <c r="F42" s="27">
        <v>27605</v>
      </c>
      <c r="G42" s="28">
        <f t="shared" si="2"/>
        <v>1975</v>
      </c>
      <c r="H42" s="25" t="s">
        <v>18</v>
      </c>
      <c r="I42" s="29">
        <v>6.2500000000000003E-3</v>
      </c>
      <c r="J42" s="30">
        <v>3.9895833333333332E-2</v>
      </c>
      <c r="K42" s="31">
        <f t="shared" si="1"/>
        <v>3.3645833333333333E-2</v>
      </c>
      <c r="L42" s="22">
        <v>105</v>
      </c>
    </row>
    <row r="43" spans="1:12" x14ac:dyDescent="0.35">
      <c r="A43" s="24">
        <v>106</v>
      </c>
      <c r="B43" s="25" t="s">
        <v>138</v>
      </c>
      <c r="C43" s="25" t="s">
        <v>139</v>
      </c>
      <c r="D43" s="25" t="s">
        <v>140</v>
      </c>
      <c r="E43" s="26" t="s">
        <v>44</v>
      </c>
      <c r="F43" s="27">
        <v>27357</v>
      </c>
      <c r="G43" s="28">
        <f t="shared" si="2"/>
        <v>1974</v>
      </c>
      <c r="H43" s="25" t="s">
        <v>15</v>
      </c>
      <c r="I43" s="29">
        <v>6.42361111111111E-3</v>
      </c>
      <c r="J43" s="30">
        <v>4.7072152777777779E-2</v>
      </c>
      <c r="K43" s="31">
        <f t="shared" si="1"/>
        <v>4.064854166666667E-2</v>
      </c>
      <c r="L43" s="22">
        <v>37</v>
      </c>
    </row>
    <row r="44" spans="1:12" x14ac:dyDescent="0.35">
      <c r="A44" s="24">
        <v>112</v>
      </c>
      <c r="B44" s="25" t="s">
        <v>141</v>
      </c>
      <c r="C44" s="25" t="s">
        <v>142</v>
      </c>
      <c r="D44" s="25" t="s">
        <v>143</v>
      </c>
      <c r="E44" s="26" t="s">
        <v>44</v>
      </c>
      <c r="F44" s="27">
        <v>30371</v>
      </c>
      <c r="G44" s="28">
        <f t="shared" si="2"/>
        <v>1983</v>
      </c>
      <c r="H44" s="25" t="s">
        <v>9</v>
      </c>
      <c r="I44" s="29">
        <v>6.5972222222222196E-3</v>
      </c>
      <c r="J44" s="30">
        <v>4.7905092592592603E-2</v>
      </c>
      <c r="K44" s="31">
        <f t="shared" si="1"/>
        <v>4.1307870370370384E-2</v>
      </c>
      <c r="L44" s="22">
        <v>32</v>
      </c>
    </row>
    <row r="45" spans="1:12" x14ac:dyDescent="0.35">
      <c r="A45" s="24">
        <v>72</v>
      </c>
      <c r="B45" s="25" t="s">
        <v>144</v>
      </c>
      <c r="C45" s="25" t="s">
        <v>145</v>
      </c>
      <c r="D45" s="25" t="s">
        <v>146</v>
      </c>
      <c r="E45" s="26" t="s">
        <v>37</v>
      </c>
      <c r="F45" s="27">
        <v>23532</v>
      </c>
      <c r="G45" s="28">
        <f t="shared" si="2"/>
        <v>1964</v>
      </c>
      <c r="H45" s="25" t="s">
        <v>21</v>
      </c>
      <c r="I45" s="29">
        <v>6.7708333333333301E-3</v>
      </c>
      <c r="J45" s="30">
        <v>4.3043981481481489E-2</v>
      </c>
      <c r="K45" s="31">
        <f t="shared" si="1"/>
        <v>3.6273148148148159E-2</v>
      </c>
      <c r="L45" s="22">
        <v>71</v>
      </c>
    </row>
    <row r="46" spans="1:12" x14ac:dyDescent="0.35">
      <c r="A46" s="24">
        <v>28</v>
      </c>
      <c r="B46" s="25" t="s">
        <v>147</v>
      </c>
      <c r="C46" s="25" t="s">
        <v>148</v>
      </c>
      <c r="D46" s="25" t="s">
        <v>149</v>
      </c>
      <c r="E46" s="26" t="s">
        <v>37</v>
      </c>
      <c r="F46" s="27">
        <v>35598</v>
      </c>
      <c r="G46" s="28">
        <f t="shared" si="2"/>
        <v>1997</v>
      </c>
      <c r="H46" s="25" t="s">
        <v>13</v>
      </c>
      <c r="I46" s="29">
        <v>6.9444444444444397E-3</v>
      </c>
      <c r="J46" s="30">
        <v>3.9490740740740743E-2</v>
      </c>
      <c r="K46" s="31">
        <f t="shared" si="1"/>
        <v>3.2546296296296302E-2</v>
      </c>
      <c r="L46" s="22">
        <v>117</v>
      </c>
    </row>
    <row r="47" spans="1:12" x14ac:dyDescent="0.35">
      <c r="A47" s="24">
        <v>123</v>
      </c>
      <c r="B47" s="25" t="s">
        <v>150</v>
      </c>
      <c r="C47" s="25" t="s">
        <v>151</v>
      </c>
      <c r="D47" s="25" t="s">
        <v>94</v>
      </c>
      <c r="E47" s="26" t="s">
        <v>37</v>
      </c>
      <c r="F47" s="27">
        <v>29951</v>
      </c>
      <c r="G47" s="28">
        <f t="shared" si="2"/>
        <v>1981</v>
      </c>
      <c r="H47" s="25" t="s">
        <v>12</v>
      </c>
      <c r="I47" s="29">
        <v>7.1180555555555598E-3</v>
      </c>
      <c r="J47" s="30">
        <v>5.0706354166666676E-2</v>
      </c>
      <c r="K47" s="31">
        <f t="shared" si="1"/>
        <v>4.3588298611111118E-2</v>
      </c>
      <c r="L47" s="22">
        <v>22</v>
      </c>
    </row>
    <row r="48" spans="1:12" x14ac:dyDescent="0.35">
      <c r="A48" s="24">
        <v>124</v>
      </c>
      <c r="B48" s="25" t="s">
        <v>152</v>
      </c>
      <c r="C48" s="25" t="s">
        <v>151</v>
      </c>
      <c r="D48" s="25" t="s">
        <v>94</v>
      </c>
      <c r="E48" s="26" t="s">
        <v>37</v>
      </c>
      <c r="F48" s="27">
        <v>28946</v>
      </c>
      <c r="G48" s="28">
        <f t="shared" si="2"/>
        <v>1979</v>
      </c>
      <c r="H48" s="25" t="s">
        <v>17</v>
      </c>
      <c r="I48" s="29">
        <v>7.2916666666666703E-3</v>
      </c>
      <c r="J48" s="30">
        <v>5.16550925925926E-2</v>
      </c>
      <c r="K48" s="31">
        <f t="shared" si="1"/>
        <v>4.4363425925925931E-2</v>
      </c>
      <c r="L48" s="22">
        <v>21</v>
      </c>
    </row>
    <row r="49" spans="1:12" x14ac:dyDescent="0.35">
      <c r="A49" s="24">
        <v>80</v>
      </c>
      <c r="B49" s="25" t="s">
        <v>153</v>
      </c>
      <c r="C49" s="25" t="s">
        <v>151</v>
      </c>
      <c r="D49" s="25" t="s">
        <v>110</v>
      </c>
      <c r="E49" s="26" t="s">
        <v>44</v>
      </c>
      <c r="F49" s="27">
        <v>22564</v>
      </c>
      <c r="G49" s="28">
        <f t="shared" si="2"/>
        <v>1961</v>
      </c>
      <c r="H49" s="25" t="s">
        <v>23</v>
      </c>
      <c r="I49" s="29">
        <v>7.4652777777777799E-3</v>
      </c>
      <c r="J49" s="30">
        <v>4.4386574074074078E-2</v>
      </c>
      <c r="K49" s="31">
        <f t="shared" si="1"/>
        <v>3.6921296296296299E-2</v>
      </c>
      <c r="L49" s="22">
        <v>63</v>
      </c>
    </row>
    <row r="50" spans="1:12" x14ac:dyDescent="0.35">
      <c r="A50" s="24">
        <v>70</v>
      </c>
      <c r="B50" s="25" t="s">
        <v>154</v>
      </c>
      <c r="C50" s="25" t="s">
        <v>151</v>
      </c>
      <c r="D50" s="25" t="s">
        <v>155</v>
      </c>
      <c r="E50" s="26" t="s">
        <v>44</v>
      </c>
      <c r="F50" s="27">
        <v>27788</v>
      </c>
      <c r="G50" s="28">
        <f t="shared" si="2"/>
        <v>1976</v>
      </c>
      <c r="H50" s="25" t="s">
        <v>9</v>
      </c>
      <c r="I50" s="29">
        <v>7.6388888888888904E-3</v>
      </c>
      <c r="J50" s="30">
        <v>4.3796296296296292E-2</v>
      </c>
      <c r="K50" s="31">
        <f t="shared" si="1"/>
        <v>3.6157407407407402E-2</v>
      </c>
      <c r="L50" s="22">
        <v>73</v>
      </c>
    </row>
    <row r="51" spans="1:12" x14ac:dyDescent="0.35">
      <c r="A51" s="24">
        <v>91</v>
      </c>
      <c r="B51" s="25" t="s">
        <v>156</v>
      </c>
      <c r="C51" s="25" t="s">
        <v>151</v>
      </c>
      <c r="D51" s="25" t="s">
        <v>157</v>
      </c>
      <c r="E51" s="26" t="s">
        <v>37</v>
      </c>
      <c r="F51" s="27">
        <v>34294</v>
      </c>
      <c r="G51" s="28">
        <f t="shared" si="2"/>
        <v>1993</v>
      </c>
      <c r="H51" s="25" t="s">
        <v>12</v>
      </c>
      <c r="I51" s="29">
        <v>7.8125E-3</v>
      </c>
      <c r="J51" s="30">
        <v>4.6284722222222227E-2</v>
      </c>
      <c r="K51" s="31">
        <f t="shared" si="1"/>
        <v>3.8472222222222227E-2</v>
      </c>
      <c r="L51" s="22">
        <v>52</v>
      </c>
    </row>
    <row r="52" spans="1:12" x14ac:dyDescent="0.35">
      <c r="A52" s="24">
        <v>89</v>
      </c>
      <c r="B52" s="25" t="s">
        <v>158</v>
      </c>
      <c r="C52" s="25" t="s">
        <v>151</v>
      </c>
      <c r="D52" s="25" t="s">
        <v>120</v>
      </c>
      <c r="E52" s="26" t="s">
        <v>44</v>
      </c>
      <c r="F52" s="27">
        <v>35316</v>
      </c>
      <c r="G52" s="28">
        <f t="shared" si="2"/>
        <v>1996</v>
      </c>
      <c r="H52" s="25" t="s">
        <v>18</v>
      </c>
      <c r="I52" s="29">
        <v>7.9861111111111105E-3</v>
      </c>
      <c r="J52" s="30">
        <v>4.6087962962962969E-2</v>
      </c>
      <c r="K52" s="31">
        <f t="shared" si="1"/>
        <v>3.8101851851851859E-2</v>
      </c>
      <c r="L52" s="22">
        <v>54</v>
      </c>
    </row>
    <row r="53" spans="1:12" x14ac:dyDescent="0.35">
      <c r="A53" s="24">
        <v>129</v>
      </c>
      <c r="B53" s="25" t="s">
        <v>159</v>
      </c>
      <c r="C53" s="25" t="s">
        <v>160</v>
      </c>
      <c r="D53" s="25" t="s">
        <v>161</v>
      </c>
      <c r="E53" s="26" t="s">
        <v>37</v>
      </c>
      <c r="F53" s="27">
        <v>22283</v>
      </c>
      <c r="G53" s="28">
        <f t="shared" si="2"/>
        <v>1961</v>
      </c>
      <c r="H53" s="25" t="s">
        <v>17</v>
      </c>
      <c r="I53" s="29">
        <v>8.1597222222222193E-3</v>
      </c>
      <c r="J53" s="30">
        <v>5.6088564814814834E-2</v>
      </c>
      <c r="K53" s="31">
        <f t="shared" si="1"/>
        <v>4.7928842592592613E-2</v>
      </c>
      <c r="L53" s="22">
        <v>16</v>
      </c>
    </row>
    <row r="54" spans="1:12" x14ac:dyDescent="0.35">
      <c r="A54" s="24">
        <v>93</v>
      </c>
      <c r="B54" s="25" t="s">
        <v>162</v>
      </c>
      <c r="C54" s="25" t="s">
        <v>160</v>
      </c>
      <c r="D54" s="25" t="s">
        <v>120</v>
      </c>
      <c r="E54" s="26" t="s">
        <v>44</v>
      </c>
      <c r="F54" s="27">
        <v>28755</v>
      </c>
      <c r="G54" s="28">
        <f t="shared" si="2"/>
        <v>1978</v>
      </c>
      <c r="H54" s="25" t="s">
        <v>17</v>
      </c>
      <c r="I54" s="29">
        <v>8.3333333333333297E-3</v>
      </c>
      <c r="J54" s="30">
        <v>4.7026365740740747E-2</v>
      </c>
      <c r="K54" s="31">
        <f t="shared" si="1"/>
        <v>3.8693032407407416E-2</v>
      </c>
      <c r="L54" s="22">
        <v>50</v>
      </c>
    </row>
    <row r="55" spans="1:12" x14ac:dyDescent="0.35">
      <c r="A55" s="24">
        <v>86</v>
      </c>
      <c r="B55" s="25" t="s">
        <v>163</v>
      </c>
      <c r="C55" s="25" t="s">
        <v>160</v>
      </c>
      <c r="D55" s="25" t="s">
        <v>95</v>
      </c>
      <c r="E55" s="26" t="s">
        <v>44</v>
      </c>
      <c r="F55" s="27">
        <v>35712</v>
      </c>
      <c r="G55" s="28">
        <f t="shared" si="2"/>
        <v>1997</v>
      </c>
      <c r="H55" s="25" t="s">
        <v>17</v>
      </c>
      <c r="I55" s="29">
        <v>8.5069444444444507E-3</v>
      </c>
      <c r="J55" s="30">
        <v>4.6285358796296291E-2</v>
      </c>
      <c r="K55" s="31">
        <f t="shared" si="1"/>
        <v>3.7778414351851843E-2</v>
      </c>
      <c r="L55" s="22">
        <v>57</v>
      </c>
    </row>
    <row r="56" spans="1:12" x14ac:dyDescent="0.35">
      <c r="A56" s="24">
        <v>107</v>
      </c>
      <c r="B56" s="25" t="s">
        <v>164</v>
      </c>
      <c r="C56" s="25" t="s">
        <v>165</v>
      </c>
      <c r="D56" s="25" t="s">
        <v>166</v>
      </c>
      <c r="E56" s="26" t="s">
        <v>37</v>
      </c>
      <c r="F56" s="27">
        <v>30733</v>
      </c>
      <c r="G56" s="28">
        <f t="shared" si="2"/>
        <v>1984</v>
      </c>
      <c r="H56" s="25" t="s">
        <v>15</v>
      </c>
      <c r="I56" s="29">
        <v>8.6805555555555594E-3</v>
      </c>
      <c r="J56" s="30">
        <v>4.9375000000000002E-2</v>
      </c>
      <c r="K56" s="31">
        <f t="shared" si="1"/>
        <v>4.0694444444444443E-2</v>
      </c>
      <c r="L56" s="22">
        <v>36</v>
      </c>
    </row>
    <row r="57" spans="1:12" x14ac:dyDescent="0.35">
      <c r="A57" s="24">
        <v>85</v>
      </c>
      <c r="B57" s="25" t="s">
        <v>167</v>
      </c>
      <c r="C57" s="25" t="s">
        <v>168</v>
      </c>
      <c r="D57" s="25" t="s">
        <v>169</v>
      </c>
      <c r="E57" s="26" t="s">
        <v>44</v>
      </c>
      <c r="F57" s="27">
        <v>24293</v>
      </c>
      <c r="G57" s="28">
        <f t="shared" si="2"/>
        <v>1966</v>
      </c>
      <c r="H57" s="25" t="s">
        <v>17</v>
      </c>
      <c r="I57" s="29">
        <v>8.8541666666666699E-3</v>
      </c>
      <c r="J57" s="30">
        <v>4.6273391203703704E-2</v>
      </c>
      <c r="K57" s="31">
        <f t="shared" si="1"/>
        <v>3.7419224537037034E-2</v>
      </c>
      <c r="L57" s="22">
        <v>58</v>
      </c>
    </row>
    <row r="58" spans="1:12" x14ac:dyDescent="0.35">
      <c r="A58" s="24">
        <v>46</v>
      </c>
      <c r="B58" s="25" t="s">
        <v>170</v>
      </c>
      <c r="C58" s="25" t="s">
        <v>168</v>
      </c>
      <c r="D58" s="25" t="s">
        <v>171</v>
      </c>
      <c r="E58" s="26" t="s">
        <v>44</v>
      </c>
      <c r="F58" s="27">
        <v>30248</v>
      </c>
      <c r="G58" s="28">
        <f t="shared" si="2"/>
        <v>1982</v>
      </c>
      <c r="H58" s="25" t="s">
        <v>12</v>
      </c>
      <c r="I58" s="29">
        <v>9.0277777777777804E-3</v>
      </c>
      <c r="J58" s="30">
        <v>4.307957175925925E-2</v>
      </c>
      <c r="K58" s="31">
        <f t="shared" si="1"/>
        <v>3.4051793981481469E-2</v>
      </c>
      <c r="L58" s="22">
        <v>99</v>
      </c>
    </row>
    <row r="59" spans="1:12" x14ac:dyDescent="0.35">
      <c r="A59" s="24">
        <v>71</v>
      </c>
      <c r="B59" s="25" t="s">
        <v>172</v>
      </c>
      <c r="C59" s="25" t="s">
        <v>173</v>
      </c>
      <c r="D59" s="25" t="s">
        <v>149</v>
      </c>
      <c r="E59" s="26" t="s">
        <v>37</v>
      </c>
      <c r="F59" s="27">
        <v>28088</v>
      </c>
      <c r="G59" s="28">
        <f t="shared" si="2"/>
        <v>1976</v>
      </c>
      <c r="H59" s="25" t="s">
        <v>22</v>
      </c>
      <c r="I59" s="29">
        <v>9.2013888888888892E-3</v>
      </c>
      <c r="J59" s="30">
        <v>4.5474537037037036E-2</v>
      </c>
      <c r="K59" s="31">
        <f t="shared" si="1"/>
        <v>3.6273148148148145E-2</v>
      </c>
      <c r="L59" s="22">
        <v>72</v>
      </c>
    </row>
    <row r="60" spans="1:12" x14ac:dyDescent="0.35">
      <c r="A60" s="24">
        <v>43</v>
      </c>
      <c r="B60" s="25" t="s">
        <v>174</v>
      </c>
      <c r="C60" s="25" t="s">
        <v>175</v>
      </c>
      <c r="D60" s="25" t="s">
        <v>176</v>
      </c>
      <c r="E60" s="26" t="s">
        <v>37</v>
      </c>
      <c r="F60" s="27">
        <v>34602</v>
      </c>
      <c r="G60" s="28">
        <f t="shared" si="2"/>
        <v>1994</v>
      </c>
      <c r="H60" s="25" t="s">
        <v>18</v>
      </c>
      <c r="I60" s="29">
        <v>9.3749999999999997E-3</v>
      </c>
      <c r="J60" s="30">
        <v>4.311342592592593E-2</v>
      </c>
      <c r="K60" s="31">
        <f t="shared" si="1"/>
        <v>3.3738425925925929E-2</v>
      </c>
      <c r="L60" s="22">
        <v>102</v>
      </c>
    </row>
    <row r="61" spans="1:12" x14ac:dyDescent="0.35">
      <c r="A61" s="24">
        <v>133</v>
      </c>
      <c r="B61" s="25" t="s">
        <v>177</v>
      </c>
      <c r="C61" s="25" t="s">
        <v>178</v>
      </c>
      <c r="D61" s="25" t="s">
        <v>179</v>
      </c>
      <c r="E61" s="26" t="s">
        <v>37</v>
      </c>
      <c r="F61" s="27">
        <v>32028</v>
      </c>
      <c r="G61" s="28">
        <f t="shared" si="2"/>
        <v>1987</v>
      </c>
      <c r="H61" s="25" t="s">
        <v>11</v>
      </c>
      <c r="I61" s="29">
        <v>9.5486111111111101E-3</v>
      </c>
      <c r="J61" s="30">
        <v>6.0093391203703703E-2</v>
      </c>
      <c r="K61" s="31">
        <f t="shared" si="1"/>
        <v>5.0544780092592591E-2</v>
      </c>
      <c r="L61" s="22">
        <v>12</v>
      </c>
    </row>
    <row r="62" spans="1:12" x14ac:dyDescent="0.35">
      <c r="A62" s="24">
        <v>62</v>
      </c>
      <c r="B62" s="25" t="s">
        <v>180</v>
      </c>
      <c r="C62" s="25" t="s">
        <v>181</v>
      </c>
      <c r="D62" s="25" t="s">
        <v>182</v>
      </c>
      <c r="E62" s="26" t="s">
        <v>44</v>
      </c>
      <c r="F62" s="27">
        <v>32335</v>
      </c>
      <c r="G62" s="28">
        <f t="shared" si="2"/>
        <v>1988</v>
      </c>
      <c r="H62" s="25" t="s">
        <v>12</v>
      </c>
      <c r="I62" s="29">
        <v>9.7222222222222206E-3</v>
      </c>
      <c r="J62" s="30">
        <v>4.531313657407407E-2</v>
      </c>
      <c r="K62" s="31">
        <f t="shared" si="1"/>
        <v>3.5590914351851848E-2</v>
      </c>
      <c r="L62" s="22">
        <v>81</v>
      </c>
    </row>
    <row r="63" spans="1:12" x14ac:dyDescent="0.35">
      <c r="A63" s="24">
        <v>66</v>
      </c>
      <c r="B63" s="25" t="s">
        <v>183</v>
      </c>
      <c r="C63" s="25" t="s">
        <v>184</v>
      </c>
      <c r="D63" s="25" t="s">
        <v>185</v>
      </c>
      <c r="E63" s="26" t="s">
        <v>44</v>
      </c>
      <c r="F63" s="27">
        <v>22946</v>
      </c>
      <c r="G63" s="28">
        <f t="shared" si="2"/>
        <v>1962</v>
      </c>
      <c r="H63" s="25" t="s">
        <v>14</v>
      </c>
      <c r="I63" s="29">
        <v>9.8958333333333294E-3</v>
      </c>
      <c r="J63" s="30">
        <v>4.5775462962962976E-2</v>
      </c>
      <c r="K63" s="31">
        <f t="shared" si="1"/>
        <v>3.587962962962965E-2</v>
      </c>
      <c r="L63" s="22">
        <v>77</v>
      </c>
    </row>
    <row r="64" spans="1:12" x14ac:dyDescent="0.35">
      <c r="A64" s="24">
        <v>12</v>
      </c>
      <c r="B64" s="25" t="s">
        <v>186</v>
      </c>
      <c r="C64" s="25" t="s">
        <v>187</v>
      </c>
      <c r="D64" s="25" t="s">
        <v>188</v>
      </c>
      <c r="E64" s="26" t="s">
        <v>37</v>
      </c>
      <c r="F64" s="27">
        <v>31685</v>
      </c>
      <c r="G64" s="28">
        <f t="shared" si="2"/>
        <v>1986</v>
      </c>
      <c r="H64" s="25" t="s">
        <v>21</v>
      </c>
      <c r="I64" s="29">
        <v>1.00694444444444E-2</v>
      </c>
      <c r="J64" s="30">
        <v>4.0544513888888932E-2</v>
      </c>
      <c r="K64" s="31">
        <f t="shared" si="1"/>
        <v>3.047506944444453E-2</v>
      </c>
      <c r="L64" s="22">
        <v>134</v>
      </c>
    </row>
    <row r="65" spans="1:12" x14ac:dyDescent="0.35">
      <c r="A65" s="24">
        <v>100</v>
      </c>
      <c r="B65" s="25" t="s">
        <v>189</v>
      </c>
      <c r="C65" s="25" t="s">
        <v>190</v>
      </c>
      <c r="D65" s="25" t="s">
        <v>191</v>
      </c>
      <c r="E65" s="26" t="s">
        <v>37</v>
      </c>
      <c r="F65" s="27">
        <v>21820</v>
      </c>
      <c r="G65" s="28">
        <f t="shared" si="2"/>
        <v>1959</v>
      </c>
      <c r="H65" s="25" t="s">
        <v>10</v>
      </c>
      <c r="I65" s="29">
        <v>1.0243055555555601E-2</v>
      </c>
      <c r="J65" s="30">
        <v>5.0023344907407369E-2</v>
      </c>
      <c r="K65" s="31">
        <f t="shared" si="1"/>
        <v>3.9780289351851766E-2</v>
      </c>
      <c r="L65" s="22">
        <v>43</v>
      </c>
    </row>
    <row r="66" spans="1:12" x14ac:dyDescent="0.35">
      <c r="A66" s="24">
        <v>14</v>
      </c>
      <c r="B66" s="25" t="s">
        <v>192</v>
      </c>
      <c r="C66" s="25" t="s">
        <v>193</v>
      </c>
      <c r="D66" s="25" t="s">
        <v>194</v>
      </c>
      <c r="E66" s="26" t="s">
        <v>37</v>
      </c>
      <c r="F66" s="27">
        <v>26073</v>
      </c>
      <c r="G66" s="28">
        <f t="shared" si="2"/>
        <v>1971</v>
      </c>
      <c r="H66" s="25" t="s">
        <v>17</v>
      </c>
      <c r="I66" s="29">
        <v>1.0416666666666701E-2</v>
      </c>
      <c r="J66" s="30">
        <v>4.1087986111111086E-2</v>
      </c>
      <c r="K66" s="31">
        <f t="shared" si="1"/>
        <v>3.0671319444444387E-2</v>
      </c>
      <c r="L66" s="22">
        <v>132</v>
      </c>
    </row>
    <row r="67" spans="1:12" x14ac:dyDescent="0.35">
      <c r="A67" s="24">
        <v>25</v>
      </c>
      <c r="B67" s="25" t="s">
        <v>195</v>
      </c>
      <c r="C67" s="25" t="s">
        <v>196</v>
      </c>
      <c r="D67" s="25" t="s">
        <v>197</v>
      </c>
      <c r="E67" s="26" t="s">
        <v>37</v>
      </c>
      <c r="F67" s="27">
        <v>33408</v>
      </c>
      <c r="G67" s="28">
        <f t="shared" si="2"/>
        <v>1991</v>
      </c>
      <c r="H67" s="25" t="s">
        <v>23</v>
      </c>
      <c r="I67" s="29">
        <v>1.0590277777777799E-2</v>
      </c>
      <c r="J67" s="30">
        <v>4.2893518518518498E-2</v>
      </c>
      <c r="K67" s="31">
        <f t="shared" si="1"/>
        <v>3.2303240740740702E-2</v>
      </c>
      <c r="L67" s="22">
        <v>120</v>
      </c>
    </row>
    <row r="68" spans="1:12" x14ac:dyDescent="0.35">
      <c r="A68" s="24">
        <v>7</v>
      </c>
      <c r="B68" s="25" t="s">
        <v>198</v>
      </c>
      <c r="C68" s="25" t="s">
        <v>199</v>
      </c>
      <c r="D68" s="25" t="s">
        <v>200</v>
      </c>
      <c r="E68" s="26" t="s">
        <v>37</v>
      </c>
      <c r="F68" s="27">
        <v>32479</v>
      </c>
      <c r="G68" s="28">
        <f t="shared" si="2"/>
        <v>1988</v>
      </c>
      <c r="H68" s="25" t="s">
        <v>16</v>
      </c>
      <c r="I68" s="29">
        <v>1.0763888888888899E-2</v>
      </c>
      <c r="J68" s="30">
        <v>4.0347939814814805E-2</v>
      </c>
      <c r="K68" s="31">
        <f t="shared" si="1"/>
        <v>2.9584050925925906E-2</v>
      </c>
      <c r="L68" s="22">
        <v>139</v>
      </c>
    </row>
    <row r="69" spans="1:12" x14ac:dyDescent="0.35">
      <c r="A69" s="24">
        <v>87</v>
      </c>
      <c r="B69" s="25" t="s">
        <v>201</v>
      </c>
      <c r="C69" s="25" t="s">
        <v>202</v>
      </c>
      <c r="D69" s="25" t="s">
        <v>57</v>
      </c>
      <c r="E69" s="26" t="s">
        <v>37</v>
      </c>
      <c r="F69" s="27">
        <v>25756</v>
      </c>
      <c r="G69" s="28">
        <f t="shared" si="2"/>
        <v>1970</v>
      </c>
      <c r="H69" s="25" t="s">
        <v>14</v>
      </c>
      <c r="I69" s="29">
        <v>1.0937499999999999E-2</v>
      </c>
      <c r="J69" s="30">
        <v>4.8774224537037031E-2</v>
      </c>
      <c r="K69" s="31">
        <f t="shared" si="1"/>
        <v>3.7836724537037028E-2</v>
      </c>
      <c r="L69" s="22">
        <v>56</v>
      </c>
    </row>
    <row r="70" spans="1:12" x14ac:dyDescent="0.35">
      <c r="A70" s="24">
        <v>52</v>
      </c>
      <c r="B70" s="25" t="s">
        <v>203</v>
      </c>
      <c r="C70" s="25" t="s">
        <v>204</v>
      </c>
      <c r="D70" s="25" t="s">
        <v>205</v>
      </c>
      <c r="E70" s="26" t="s">
        <v>37</v>
      </c>
      <c r="F70" s="27">
        <v>23151</v>
      </c>
      <c r="G70" s="28">
        <f t="shared" ref="G70:G101" si="3">YEAR(F70)</f>
        <v>1963</v>
      </c>
      <c r="H70" s="25" t="s">
        <v>17</v>
      </c>
      <c r="I70" s="29">
        <v>1.1111111111111099E-2</v>
      </c>
      <c r="J70" s="30">
        <v>4.6053240740740756E-2</v>
      </c>
      <c r="K70" s="31">
        <f t="shared" si="1"/>
        <v>3.4942129629629656E-2</v>
      </c>
      <c r="L70" s="22">
        <v>92</v>
      </c>
    </row>
    <row r="71" spans="1:12" x14ac:dyDescent="0.35">
      <c r="A71" s="24">
        <v>9</v>
      </c>
      <c r="B71" s="25" t="s">
        <v>206</v>
      </c>
      <c r="C71" s="25" t="s">
        <v>207</v>
      </c>
      <c r="D71" s="25" t="s">
        <v>100</v>
      </c>
      <c r="E71" s="26" t="s">
        <v>37</v>
      </c>
      <c r="F71" s="27">
        <v>28212</v>
      </c>
      <c r="G71" s="28">
        <f t="shared" si="3"/>
        <v>1977</v>
      </c>
      <c r="H71" s="25" t="s">
        <v>12</v>
      </c>
      <c r="I71" s="29">
        <v>1.1284722222222199E-2</v>
      </c>
      <c r="J71" s="30">
        <v>4.0949641203703729E-2</v>
      </c>
      <c r="K71" s="31">
        <f t="shared" ref="K71:K134" si="4">J71-I71</f>
        <v>2.966491898148153E-2</v>
      </c>
      <c r="L71" s="22">
        <v>137</v>
      </c>
    </row>
    <row r="72" spans="1:12" x14ac:dyDescent="0.35">
      <c r="A72" s="24">
        <v>118</v>
      </c>
      <c r="B72" s="25" t="s">
        <v>208</v>
      </c>
      <c r="C72" s="25" t="s">
        <v>207</v>
      </c>
      <c r="D72" s="25" t="s">
        <v>209</v>
      </c>
      <c r="E72" s="26" t="s">
        <v>44</v>
      </c>
      <c r="F72" s="27">
        <v>25150</v>
      </c>
      <c r="G72" s="28">
        <f t="shared" si="3"/>
        <v>1968</v>
      </c>
      <c r="H72" s="25" t="s">
        <v>16</v>
      </c>
      <c r="I72" s="29">
        <v>1.14583333333333E-2</v>
      </c>
      <c r="J72" s="30">
        <v>5.3461666666666699E-2</v>
      </c>
      <c r="K72" s="31">
        <f t="shared" si="4"/>
        <v>4.2003333333333399E-2</v>
      </c>
      <c r="L72" s="22">
        <v>26</v>
      </c>
    </row>
    <row r="73" spans="1:12" x14ac:dyDescent="0.35">
      <c r="A73" s="24">
        <v>88</v>
      </c>
      <c r="B73" s="25" t="s">
        <v>211</v>
      </c>
      <c r="C73" s="25" t="s">
        <v>210</v>
      </c>
      <c r="D73" s="25" t="s">
        <v>212</v>
      </c>
      <c r="E73" s="26" t="s">
        <v>37</v>
      </c>
      <c r="F73" s="27">
        <v>23425</v>
      </c>
      <c r="G73" s="28">
        <f t="shared" si="3"/>
        <v>1964</v>
      </c>
      <c r="H73" s="25" t="s">
        <v>18</v>
      </c>
      <c r="I73" s="29">
        <v>1.16319444444444E-2</v>
      </c>
      <c r="J73" s="30">
        <v>4.9606481481481529E-2</v>
      </c>
      <c r="K73" s="31">
        <f t="shared" si="4"/>
        <v>3.7974537037037126E-2</v>
      </c>
      <c r="L73" s="22">
        <v>55</v>
      </c>
    </row>
    <row r="74" spans="1:12" x14ac:dyDescent="0.35">
      <c r="A74" s="24">
        <v>6</v>
      </c>
      <c r="B74" s="25" t="s">
        <v>213</v>
      </c>
      <c r="C74" s="25" t="s">
        <v>210</v>
      </c>
      <c r="D74" s="25" t="s">
        <v>214</v>
      </c>
      <c r="E74" s="26" t="s">
        <v>44</v>
      </c>
      <c r="F74" s="27">
        <v>28784</v>
      </c>
      <c r="G74" s="28">
        <f t="shared" si="3"/>
        <v>1978</v>
      </c>
      <c r="H74" s="25" t="s">
        <v>9</v>
      </c>
      <c r="I74" s="29">
        <v>1.18055555555556E-2</v>
      </c>
      <c r="J74" s="30">
        <v>4.1076388888888843E-2</v>
      </c>
      <c r="K74" s="31">
        <f t="shared" si="4"/>
        <v>2.9270833333333243E-2</v>
      </c>
      <c r="L74" s="22">
        <v>140</v>
      </c>
    </row>
    <row r="75" spans="1:12" x14ac:dyDescent="0.35">
      <c r="A75" s="24">
        <v>76</v>
      </c>
      <c r="B75" s="25" t="s">
        <v>215</v>
      </c>
      <c r="C75" s="25" t="s">
        <v>216</v>
      </c>
      <c r="D75" s="25" t="s">
        <v>217</v>
      </c>
      <c r="E75" s="26" t="s">
        <v>44</v>
      </c>
      <c r="F75" s="27">
        <v>35035</v>
      </c>
      <c r="G75" s="28">
        <f t="shared" si="3"/>
        <v>1995</v>
      </c>
      <c r="H75" s="25" t="s">
        <v>21</v>
      </c>
      <c r="I75" s="29">
        <v>1.19791666666667E-2</v>
      </c>
      <c r="J75" s="30">
        <v>4.8611666666666636E-2</v>
      </c>
      <c r="K75" s="31">
        <f t="shared" si="4"/>
        <v>3.6632499999999936E-2</v>
      </c>
      <c r="L75" s="22">
        <v>67</v>
      </c>
    </row>
    <row r="76" spans="1:12" x14ac:dyDescent="0.35">
      <c r="A76" s="24">
        <v>96</v>
      </c>
      <c r="B76" s="25" t="s">
        <v>218</v>
      </c>
      <c r="C76" s="25" t="s">
        <v>216</v>
      </c>
      <c r="D76" s="25" t="s">
        <v>214</v>
      </c>
      <c r="E76" s="26" t="s">
        <v>44</v>
      </c>
      <c r="F76" s="27">
        <v>24960</v>
      </c>
      <c r="G76" s="28">
        <f t="shared" si="3"/>
        <v>1968</v>
      </c>
      <c r="H76" s="25" t="s">
        <v>16</v>
      </c>
      <c r="I76" s="29">
        <v>1.2152777777777801E-2</v>
      </c>
      <c r="J76" s="30">
        <v>5.1343506944444436E-2</v>
      </c>
      <c r="K76" s="31">
        <f t="shared" si="4"/>
        <v>3.9190729166666632E-2</v>
      </c>
      <c r="L76" s="22">
        <v>47</v>
      </c>
    </row>
    <row r="77" spans="1:12" x14ac:dyDescent="0.35">
      <c r="A77" s="24">
        <v>122</v>
      </c>
      <c r="B77" s="25" t="s">
        <v>219</v>
      </c>
      <c r="C77" s="25" t="s">
        <v>220</v>
      </c>
      <c r="D77" s="25" t="s">
        <v>221</v>
      </c>
      <c r="E77" s="26" t="s">
        <v>44</v>
      </c>
      <c r="F77" s="27">
        <v>21576</v>
      </c>
      <c r="G77" s="28">
        <f t="shared" si="3"/>
        <v>1959</v>
      </c>
      <c r="H77" s="25" t="s">
        <v>9</v>
      </c>
      <c r="I77" s="29">
        <v>1.2326388888888901E-2</v>
      </c>
      <c r="J77" s="30">
        <v>5.4710648148148147E-2</v>
      </c>
      <c r="K77" s="31">
        <f t="shared" si="4"/>
        <v>4.2384259259259247E-2</v>
      </c>
      <c r="L77" s="22">
        <v>23</v>
      </c>
    </row>
    <row r="78" spans="1:12" x14ac:dyDescent="0.35">
      <c r="A78" s="24">
        <v>37</v>
      </c>
      <c r="B78" s="25" t="s">
        <v>222</v>
      </c>
      <c r="C78" s="25" t="s">
        <v>223</v>
      </c>
      <c r="D78" s="25" t="s">
        <v>224</v>
      </c>
      <c r="E78" s="26" t="s">
        <v>44</v>
      </c>
      <c r="F78" s="27">
        <v>33055</v>
      </c>
      <c r="G78" s="28">
        <f t="shared" si="3"/>
        <v>1990</v>
      </c>
      <c r="H78" s="25" t="s">
        <v>21</v>
      </c>
      <c r="I78" s="29">
        <v>1.2500000000000001E-2</v>
      </c>
      <c r="J78" s="30">
        <v>4.5764479166666677E-2</v>
      </c>
      <c r="K78" s="31">
        <f t="shared" si="4"/>
        <v>3.326447916666668E-2</v>
      </c>
      <c r="L78" s="22">
        <v>108</v>
      </c>
    </row>
    <row r="79" spans="1:12" x14ac:dyDescent="0.35">
      <c r="A79" s="24">
        <v>16</v>
      </c>
      <c r="B79" s="25" t="s">
        <v>225</v>
      </c>
      <c r="C79" s="25" t="s">
        <v>223</v>
      </c>
      <c r="D79" s="25" t="s">
        <v>169</v>
      </c>
      <c r="E79" s="26" t="s">
        <v>44</v>
      </c>
      <c r="F79" s="27">
        <v>24744</v>
      </c>
      <c r="G79" s="28">
        <f t="shared" si="3"/>
        <v>1967</v>
      </c>
      <c r="H79" s="25" t="s">
        <v>12</v>
      </c>
      <c r="I79" s="29">
        <v>1.2673611111111101E-2</v>
      </c>
      <c r="J79" s="30">
        <v>4.4004699074074088E-2</v>
      </c>
      <c r="K79" s="31">
        <f t="shared" si="4"/>
        <v>3.1331087962962988E-2</v>
      </c>
      <c r="L79" s="22">
        <v>130</v>
      </c>
    </row>
    <row r="80" spans="1:12" x14ac:dyDescent="0.35">
      <c r="A80" s="24">
        <v>60</v>
      </c>
      <c r="B80" s="25" t="s">
        <v>226</v>
      </c>
      <c r="C80" s="25" t="s">
        <v>223</v>
      </c>
      <c r="D80" s="25" t="s">
        <v>227</v>
      </c>
      <c r="E80" s="26" t="s">
        <v>44</v>
      </c>
      <c r="F80" s="27">
        <v>25697</v>
      </c>
      <c r="G80" s="28">
        <f t="shared" si="3"/>
        <v>1970</v>
      </c>
      <c r="H80" s="25" t="s">
        <v>15</v>
      </c>
      <c r="I80" s="29">
        <v>1.2847222222222201E-2</v>
      </c>
      <c r="J80" s="30">
        <v>4.8310185185185206E-2</v>
      </c>
      <c r="K80" s="31">
        <f t="shared" si="4"/>
        <v>3.5462962962963002E-2</v>
      </c>
      <c r="L80" s="22">
        <v>83</v>
      </c>
    </row>
    <row r="81" spans="1:12" x14ac:dyDescent="0.35">
      <c r="A81" s="24">
        <v>90</v>
      </c>
      <c r="B81" s="25" t="s">
        <v>228</v>
      </c>
      <c r="C81" s="25" t="s">
        <v>229</v>
      </c>
      <c r="D81" s="25" t="s">
        <v>230</v>
      </c>
      <c r="E81" s="26" t="s">
        <v>37</v>
      </c>
      <c r="F81" s="27">
        <v>25248</v>
      </c>
      <c r="G81" s="28">
        <f t="shared" si="3"/>
        <v>1969</v>
      </c>
      <c r="H81" s="25" t="s">
        <v>22</v>
      </c>
      <c r="I81" s="29">
        <v>1.3020833333333299E-2</v>
      </c>
      <c r="J81" s="30">
        <v>5.1296562500000045E-2</v>
      </c>
      <c r="K81" s="31">
        <f t="shared" si="4"/>
        <v>3.8275729166666744E-2</v>
      </c>
      <c r="L81" s="22">
        <v>53</v>
      </c>
    </row>
    <row r="82" spans="1:12" x14ac:dyDescent="0.35">
      <c r="A82" s="24">
        <v>73</v>
      </c>
      <c r="B82" s="25" t="s">
        <v>231</v>
      </c>
      <c r="C82" s="25" t="s">
        <v>229</v>
      </c>
      <c r="D82" s="25" t="s">
        <v>155</v>
      </c>
      <c r="E82" s="26" t="s">
        <v>44</v>
      </c>
      <c r="F82" s="27">
        <v>27176</v>
      </c>
      <c r="G82" s="28">
        <f t="shared" si="3"/>
        <v>1974</v>
      </c>
      <c r="H82" s="25" t="s">
        <v>16</v>
      </c>
      <c r="I82" s="29">
        <v>1.3194444444444399E-2</v>
      </c>
      <c r="J82" s="30">
        <v>4.9480185185185224E-2</v>
      </c>
      <c r="K82" s="31">
        <f t="shared" si="4"/>
        <v>3.6285740740740827E-2</v>
      </c>
      <c r="L82" s="22">
        <v>70</v>
      </c>
    </row>
    <row r="83" spans="1:12" x14ac:dyDescent="0.35">
      <c r="A83" s="24">
        <v>54</v>
      </c>
      <c r="B83" s="25" t="s">
        <v>232</v>
      </c>
      <c r="C83" s="25" t="s">
        <v>229</v>
      </c>
      <c r="D83" s="25" t="s">
        <v>233</v>
      </c>
      <c r="E83" s="26" t="s">
        <v>37</v>
      </c>
      <c r="F83" s="27">
        <v>35186</v>
      </c>
      <c r="G83" s="28">
        <f t="shared" si="3"/>
        <v>1996</v>
      </c>
      <c r="H83" s="25" t="s">
        <v>20</v>
      </c>
      <c r="I83" s="29">
        <v>1.33680555555556E-2</v>
      </c>
      <c r="J83" s="30">
        <v>4.857638888888885E-2</v>
      </c>
      <c r="K83" s="31">
        <f t="shared" si="4"/>
        <v>3.5208333333333251E-2</v>
      </c>
      <c r="L83" s="22">
        <v>89</v>
      </c>
    </row>
    <row r="84" spans="1:12" x14ac:dyDescent="0.35">
      <c r="A84" s="24">
        <v>32</v>
      </c>
      <c r="B84" s="25" t="s">
        <v>234</v>
      </c>
      <c r="C84" s="25" t="s">
        <v>229</v>
      </c>
      <c r="D84" s="25" t="s">
        <v>235</v>
      </c>
      <c r="E84" s="26" t="s">
        <v>44</v>
      </c>
      <c r="F84" s="27">
        <v>32942</v>
      </c>
      <c r="G84" s="28">
        <f t="shared" si="3"/>
        <v>1990</v>
      </c>
      <c r="H84" s="25" t="s">
        <v>14</v>
      </c>
      <c r="I84" s="29">
        <v>1.35416666666667E-2</v>
      </c>
      <c r="J84" s="30">
        <v>4.6262280092592561E-2</v>
      </c>
      <c r="K84" s="31">
        <f t="shared" si="4"/>
        <v>3.272061342592586E-2</v>
      </c>
      <c r="L84" s="22">
        <v>113</v>
      </c>
    </row>
    <row r="85" spans="1:12" x14ac:dyDescent="0.35">
      <c r="A85" s="24">
        <v>111</v>
      </c>
      <c r="B85" s="25" t="s">
        <v>237</v>
      </c>
      <c r="C85" s="25" t="s">
        <v>236</v>
      </c>
      <c r="D85" s="25" t="s">
        <v>238</v>
      </c>
      <c r="E85" s="26" t="s">
        <v>44</v>
      </c>
      <c r="F85" s="27">
        <v>32666</v>
      </c>
      <c r="G85" s="28">
        <f t="shared" si="3"/>
        <v>1989</v>
      </c>
      <c r="H85" s="25" t="s">
        <v>22</v>
      </c>
      <c r="I85" s="29">
        <v>1.37152777777778E-2</v>
      </c>
      <c r="J85" s="30">
        <v>4.7962962962962964E-2</v>
      </c>
      <c r="K85" s="31">
        <f t="shared" si="4"/>
        <v>3.4247685185185166E-2</v>
      </c>
      <c r="L85" s="22">
        <v>97</v>
      </c>
    </row>
    <row r="86" spans="1:12" x14ac:dyDescent="0.35">
      <c r="A86" s="24">
        <v>55</v>
      </c>
      <c r="B86" s="25" t="s">
        <v>239</v>
      </c>
      <c r="C86" s="25" t="s">
        <v>236</v>
      </c>
      <c r="D86" s="25" t="s">
        <v>91</v>
      </c>
      <c r="E86" s="26" t="s">
        <v>44</v>
      </c>
      <c r="F86" s="27">
        <v>27134</v>
      </c>
      <c r="G86" s="28">
        <f t="shared" si="3"/>
        <v>1974</v>
      </c>
      <c r="H86" s="25" t="s">
        <v>22</v>
      </c>
      <c r="I86" s="29">
        <v>1.38888888888889E-2</v>
      </c>
      <c r="J86" s="30">
        <v>4.9120370370370356E-2</v>
      </c>
      <c r="K86" s="31">
        <f t="shared" si="4"/>
        <v>3.5231481481481454E-2</v>
      </c>
      <c r="L86" s="22">
        <v>88</v>
      </c>
    </row>
    <row r="87" spans="1:12" x14ac:dyDescent="0.35">
      <c r="A87" s="24">
        <v>51</v>
      </c>
      <c r="B87" s="25" t="s">
        <v>241</v>
      </c>
      <c r="C87" s="25" t="s">
        <v>242</v>
      </c>
      <c r="D87" s="25" t="s">
        <v>91</v>
      </c>
      <c r="E87" s="26" t="s">
        <v>44</v>
      </c>
      <c r="F87" s="27">
        <v>34795</v>
      </c>
      <c r="G87" s="28">
        <f t="shared" si="3"/>
        <v>1995</v>
      </c>
      <c r="H87" s="25" t="s">
        <v>20</v>
      </c>
      <c r="I87" s="29">
        <v>1.40625E-2</v>
      </c>
      <c r="J87" s="30">
        <v>4.900462962962962E-2</v>
      </c>
      <c r="K87" s="31">
        <f t="shared" si="4"/>
        <v>3.4942129629629622E-2</v>
      </c>
      <c r="L87" s="22">
        <v>93</v>
      </c>
    </row>
    <row r="88" spans="1:12" x14ac:dyDescent="0.35">
      <c r="A88" s="24">
        <v>95</v>
      </c>
      <c r="B88" s="25" t="s">
        <v>243</v>
      </c>
      <c r="C88" s="25" t="s">
        <v>244</v>
      </c>
      <c r="D88" s="25" t="s">
        <v>112</v>
      </c>
      <c r="E88" s="26" t="s">
        <v>44</v>
      </c>
      <c r="F88" s="27">
        <v>34963</v>
      </c>
      <c r="G88" s="28">
        <f t="shared" si="3"/>
        <v>1995</v>
      </c>
      <c r="H88" s="25" t="s">
        <v>12</v>
      </c>
      <c r="I88" s="29">
        <v>1.42361111111111E-2</v>
      </c>
      <c r="J88" s="30">
        <v>5.3391203703703718E-2</v>
      </c>
      <c r="K88" s="31">
        <f t="shared" si="4"/>
        <v>3.9155092592592616E-2</v>
      </c>
      <c r="L88" s="22">
        <v>48</v>
      </c>
    </row>
    <row r="89" spans="1:12" x14ac:dyDescent="0.35">
      <c r="A89" s="24">
        <v>11</v>
      </c>
      <c r="B89" s="25" t="s">
        <v>245</v>
      </c>
      <c r="C89" s="25" t="s">
        <v>246</v>
      </c>
      <c r="D89" s="25" t="s">
        <v>57</v>
      </c>
      <c r="E89" s="26" t="s">
        <v>37</v>
      </c>
      <c r="F89" s="27">
        <v>23588</v>
      </c>
      <c r="G89" s="28">
        <f t="shared" si="3"/>
        <v>1964</v>
      </c>
      <c r="H89" s="25" t="s">
        <v>20</v>
      </c>
      <c r="I89" s="29">
        <v>1.4409722222222201E-2</v>
      </c>
      <c r="J89" s="30">
        <v>4.4629687500000029E-2</v>
      </c>
      <c r="K89" s="31">
        <f t="shared" si="4"/>
        <v>3.021996527777783E-2</v>
      </c>
      <c r="L89" s="22">
        <v>135</v>
      </c>
    </row>
    <row r="90" spans="1:12" x14ac:dyDescent="0.35">
      <c r="A90" s="24">
        <v>26</v>
      </c>
      <c r="B90" s="25" t="s">
        <v>248</v>
      </c>
      <c r="C90" s="25" t="s">
        <v>247</v>
      </c>
      <c r="D90" s="25" t="s">
        <v>249</v>
      </c>
      <c r="E90" s="26" t="s">
        <v>44</v>
      </c>
      <c r="F90" s="27">
        <v>31582</v>
      </c>
      <c r="G90" s="28">
        <f t="shared" si="3"/>
        <v>1986</v>
      </c>
      <c r="H90" s="25" t="s">
        <v>16</v>
      </c>
      <c r="I90" s="29">
        <v>1.4583333333333301E-2</v>
      </c>
      <c r="J90" s="30">
        <v>4.6922129629629661E-2</v>
      </c>
      <c r="K90" s="31">
        <f t="shared" si="4"/>
        <v>3.2338796296296358E-2</v>
      </c>
      <c r="L90" s="22">
        <v>119</v>
      </c>
    </row>
    <row r="91" spans="1:12" x14ac:dyDescent="0.35">
      <c r="A91" s="24">
        <v>10</v>
      </c>
      <c r="B91" s="25" t="s">
        <v>250</v>
      </c>
      <c r="C91" s="25" t="s">
        <v>247</v>
      </c>
      <c r="D91" s="25" t="s">
        <v>251</v>
      </c>
      <c r="E91" s="26" t="s">
        <v>37</v>
      </c>
      <c r="F91" s="27">
        <v>24403</v>
      </c>
      <c r="G91" s="28">
        <f t="shared" si="3"/>
        <v>1966</v>
      </c>
      <c r="H91" s="25" t="s">
        <v>14</v>
      </c>
      <c r="I91" s="29">
        <v>1.4756944444444401E-2</v>
      </c>
      <c r="J91" s="30">
        <v>4.4895844907407452E-2</v>
      </c>
      <c r="K91" s="31">
        <f t="shared" si="4"/>
        <v>3.0138900462963053E-2</v>
      </c>
      <c r="L91" s="22">
        <v>136</v>
      </c>
    </row>
    <row r="92" spans="1:12" x14ac:dyDescent="0.35">
      <c r="A92" s="24">
        <v>104</v>
      </c>
      <c r="B92" s="25" t="s">
        <v>252</v>
      </c>
      <c r="C92" s="25" t="s">
        <v>247</v>
      </c>
      <c r="D92" s="25" t="s">
        <v>253</v>
      </c>
      <c r="E92" s="26" t="s">
        <v>37</v>
      </c>
      <c r="F92" s="27">
        <v>25506</v>
      </c>
      <c r="G92" s="28">
        <f t="shared" si="3"/>
        <v>1969</v>
      </c>
      <c r="H92" s="25" t="s">
        <v>22</v>
      </c>
      <c r="I92" s="29">
        <v>1.49305555555556E-2</v>
      </c>
      <c r="J92" s="30">
        <v>5.5416666666666628E-2</v>
      </c>
      <c r="K92" s="31">
        <f t="shared" si="4"/>
        <v>4.0486111111111028E-2</v>
      </c>
      <c r="L92" s="22">
        <v>39</v>
      </c>
    </row>
    <row r="93" spans="1:12" x14ac:dyDescent="0.35">
      <c r="A93" s="24">
        <v>33</v>
      </c>
      <c r="B93" s="25" t="s">
        <v>254</v>
      </c>
      <c r="C93" s="25" t="s">
        <v>247</v>
      </c>
      <c r="D93" s="25" t="s">
        <v>255</v>
      </c>
      <c r="E93" s="26" t="s">
        <v>44</v>
      </c>
      <c r="F93" s="27">
        <v>26098</v>
      </c>
      <c r="G93" s="28">
        <f t="shared" si="3"/>
        <v>1971</v>
      </c>
      <c r="H93" s="25" t="s">
        <v>15</v>
      </c>
      <c r="I93" s="29">
        <v>1.51041666666667E-2</v>
      </c>
      <c r="J93" s="30">
        <v>4.8033344907407377E-2</v>
      </c>
      <c r="K93" s="31">
        <f t="shared" si="4"/>
        <v>3.2929178240740681E-2</v>
      </c>
      <c r="L93" s="22">
        <v>112</v>
      </c>
    </row>
    <row r="94" spans="1:12" x14ac:dyDescent="0.35">
      <c r="A94" s="24">
        <v>41</v>
      </c>
      <c r="B94" s="25" t="s">
        <v>256</v>
      </c>
      <c r="C94" s="25" t="s">
        <v>257</v>
      </c>
      <c r="D94" s="25" t="s">
        <v>57</v>
      </c>
      <c r="E94" s="26" t="s">
        <v>37</v>
      </c>
      <c r="F94" s="27">
        <v>35770</v>
      </c>
      <c r="G94" s="28">
        <f t="shared" si="3"/>
        <v>1997</v>
      </c>
      <c r="H94" s="25" t="s">
        <v>23</v>
      </c>
      <c r="I94" s="29">
        <v>1.52777777777778E-2</v>
      </c>
      <c r="J94" s="30">
        <v>4.8935243055555543E-2</v>
      </c>
      <c r="K94" s="31">
        <f t="shared" si="4"/>
        <v>3.3657465277777743E-2</v>
      </c>
      <c r="L94" s="22">
        <v>104</v>
      </c>
    </row>
    <row r="95" spans="1:12" x14ac:dyDescent="0.35">
      <c r="A95" s="24">
        <v>97</v>
      </c>
      <c r="B95" s="25" t="s">
        <v>258</v>
      </c>
      <c r="C95" s="25" t="s">
        <v>257</v>
      </c>
      <c r="D95" s="25" t="s">
        <v>259</v>
      </c>
      <c r="E95" s="26" t="s">
        <v>44</v>
      </c>
      <c r="F95" s="27">
        <v>23104</v>
      </c>
      <c r="G95" s="28">
        <f t="shared" si="3"/>
        <v>1963</v>
      </c>
      <c r="H95" s="25" t="s">
        <v>23</v>
      </c>
      <c r="I95" s="29">
        <v>1.54513888888889E-2</v>
      </c>
      <c r="J95" s="30">
        <v>5.4768796296296288E-2</v>
      </c>
      <c r="K95" s="31">
        <f t="shared" si="4"/>
        <v>3.9317407407407384E-2</v>
      </c>
      <c r="L95" s="22">
        <v>46</v>
      </c>
    </row>
    <row r="96" spans="1:12" x14ac:dyDescent="0.35">
      <c r="A96" s="24">
        <v>74</v>
      </c>
      <c r="B96" s="25" t="s">
        <v>260</v>
      </c>
      <c r="C96" s="25" t="s">
        <v>257</v>
      </c>
      <c r="D96" s="25" t="s">
        <v>261</v>
      </c>
      <c r="E96" s="26" t="s">
        <v>44</v>
      </c>
      <c r="F96" s="27">
        <v>32479</v>
      </c>
      <c r="G96" s="28">
        <f t="shared" si="3"/>
        <v>1988</v>
      </c>
      <c r="H96" s="25" t="s">
        <v>9</v>
      </c>
      <c r="I96" s="29">
        <v>1.5625E-2</v>
      </c>
      <c r="J96" s="30">
        <v>5.1932870370370379E-2</v>
      </c>
      <c r="K96" s="31">
        <f t="shared" si="4"/>
        <v>3.6307870370370379E-2</v>
      </c>
      <c r="L96" s="22">
        <v>69</v>
      </c>
    </row>
    <row r="97" spans="1:12" x14ac:dyDescent="0.35">
      <c r="A97" s="24">
        <v>92</v>
      </c>
      <c r="B97" s="25" t="s">
        <v>262</v>
      </c>
      <c r="C97" s="25" t="s">
        <v>257</v>
      </c>
      <c r="D97" s="25" t="s">
        <v>263</v>
      </c>
      <c r="E97" s="26" t="s">
        <v>37</v>
      </c>
      <c r="F97" s="27">
        <v>32214</v>
      </c>
      <c r="G97" s="28">
        <f t="shared" si="3"/>
        <v>1988</v>
      </c>
      <c r="H97" s="25" t="s">
        <v>23</v>
      </c>
      <c r="I97" s="29">
        <v>1.57986111111111E-2</v>
      </c>
      <c r="J97" s="30">
        <v>5.4490949074074105E-2</v>
      </c>
      <c r="K97" s="31">
        <f t="shared" si="4"/>
        <v>3.8692337962963008E-2</v>
      </c>
      <c r="L97" s="22">
        <v>51</v>
      </c>
    </row>
    <row r="98" spans="1:12" x14ac:dyDescent="0.35">
      <c r="A98" s="24">
        <v>127</v>
      </c>
      <c r="B98" s="25" t="s">
        <v>264</v>
      </c>
      <c r="C98" s="25" t="s">
        <v>257</v>
      </c>
      <c r="D98" s="25" t="s">
        <v>265</v>
      </c>
      <c r="E98" s="26" t="s">
        <v>37</v>
      </c>
      <c r="F98" s="27">
        <v>32151</v>
      </c>
      <c r="G98" s="28">
        <f t="shared" si="3"/>
        <v>1988</v>
      </c>
      <c r="H98" s="25" t="s">
        <v>11</v>
      </c>
      <c r="I98" s="29">
        <v>1.59722222222222E-2</v>
      </c>
      <c r="J98" s="30">
        <v>6.2604502314814861E-2</v>
      </c>
      <c r="K98" s="31">
        <f t="shared" si="4"/>
        <v>4.6632280092592661E-2</v>
      </c>
      <c r="L98" s="22">
        <v>18</v>
      </c>
    </row>
    <row r="99" spans="1:12" x14ac:dyDescent="0.35">
      <c r="A99" s="24">
        <v>24</v>
      </c>
      <c r="B99" s="25" t="s">
        <v>266</v>
      </c>
      <c r="C99" s="25" t="s">
        <v>257</v>
      </c>
      <c r="D99" s="25" t="s">
        <v>116</v>
      </c>
      <c r="E99" s="26" t="s">
        <v>44</v>
      </c>
      <c r="F99" s="27">
        <v>31885</v>
      </c>
      <c r="G99" s="28">
        <f t="shared" si="3"/>
        <v>1987</v>
      </c>
      <c r="H99" s="25" t="s">
        <v>18</v>
      </c>
      <c r="I99" s="29">
        <v>1.61458333333333E-2</v>
      </c>
      <c r="J99" s="30">
        <v>4.8438171296296323E-2</v>
      </c>
      <c r="K99" s="31">
        <f t="shared" si="4"/>
        <v>3.2292337962963019E-2</v>
      </c>
      <c r="L99" s="22">
        <v>121</v>
      </c>
    </row>
    <row r="100" spans="1:12" x14ac:dyDescent="0.35">
      <c r="A100" s="24">
        <v>29</v>
      </c>
      <c r="B100" s="25" t="s">
        <v>267</v>
      </c>
      <c r="C100" s="25" t="s">
        <v>268</v>
      </c>
      <c r="D100" s="25" t="s">
        <v>269</v>
      </c>
      <c r="E100" s="26" t="s">
        <v>44</v>
      </c>
      <c r="F100" s="27">
        <v>30074</v>
      </c>
      <c r="G100" s="28">
        <f t="shared" si="3"/>
        <v>1982</v>
      </c>
      <c r="H100" s="25" t="s">
        <v>20</v>
      </c>
      <c r="I100" s="29">
        <v>1.63194444444444E-2</v>
      </c>
      <c r="J100" s="30">
        <v>4.8889490740740796E-2</v>
      </c>
      <c r="K100" s="31">
        <f t="shared" si="4"/>
        <v>3.2570046296296395E-2</v>
      </c>
      <c r="L100" s="22">
        <v>116</v>
      </c>
    </row>
    <row r="101" spans="1:12" x14ac:dyDescent="0.35">
      <c r="A101" s="24">
        <v>13</v>
      </c>
      <c r="B101" s="25" t="s">
        <v>270</v>
      </c>
      <c r="C101" s="25" t="s">
        <v>268</v>
      </c>
      <c r="D101" s="25" t="s">
        <v>38</v>
      </c>
      <c r="E101" s="26" t="s">
        <v>37</v>
      </c>
      <c r="F101" s="27">
        <v>24022</v>
      </c>
      <c r="G101" s="28">
        <f t="shared" si="3"/>
        <v>1965</v>
      </c>
      <c r="H101" s="25" t="s">
        <v>20</v>
      </c>
      <c r="I101" s="29">
        <v>1.6493055555555601E-2</v>
      </c>
      <c r="J101" s="30">
        <v>4.7141203703703657E-2</v>
      </c>
      <c r="K101" s="31">
        <f t="shared" si="4"/>
        <v>3.0648148148148056E-2</v>
      </c>
      <c r="L101" s="22">
        <v>133</v>
      </c>
    </row>
    <row r="102" spans="1:12" x14ac:dyDescent="0.35">
      <c r="A102" s="24">
        <v>31</v>
      </c>
      <c r="B102" s="25" t="s">
        <v>271</v>
      </c>
      <c r="C102" s="25" t="s">
        <v>268</v>
      </c>
      <c r="D102" s="25" t="s">
        <v>120</v>
      </c>
      <c r="E102" s="26" t="s">
        <v>44</v>
      </c>
      <c r="F102" s="27">
        <v>24614</v>
      </c>
      <c r="G102" s="28">
        <f t="shared" ref="G102:G133" si="5">YEAR(F102)</f>
        <v>1967</v>
      </c>
      <c r="H102" s="25" t="s">
        <v>23</v>
      </c>
      <c r="I102" s="29">
        <v>1.6666666666666701E-2</v>
      </c>
      <c r="J102" s="30">
        <v>4.9305624999999978E-2</v>
      </c>
      <c r="K102" s="31">
        <f t="shared" si="4"/>
        <v>3.2638958333333273E-2</v>
      </c>
      <c r="L102" s="22">
        <v>114</v>
      </c>
    </row>
    <row r="103" spans="1:12" x14ac:dyDescent="0.35">
      <c r="A103" s="24">
        <v>23</v>
      </c>
      <c r="B103" s="25" t="s">
        <v>272</v>
      </c>
      <c r="C103" s="25" t="s">
        <v>273</v>
      </c>
      <c r="D103" s="25" t="s">
        <v>274</v>
      </c>
      <c r="E103" s="26" t="s">
        <v>44</v>
      </c>
      <c r="F103" s="27">
        <v>22599</v>
      </c>
      <c r="G103" s="28">
        <f t="shared" si="5"/>
        <v>1961</v>
      </c>
      <c r="H103" s="25" t="s">
        <v>15</v>
      </c>
      <c r="I103" s="29">
        <v>1.6840277777777801E-2</v>
      </c>
      <c r="J103" s="30">
        <v>4.8959155092592577E-2</v>
      </c>
      <c r="K103" s="31">
        <f t="shared" si="4"/>
        <v>3.2118877314814775E-2</v>
      </c>
      <c r="L103" s="22">
        <v>122</v>
      </c>
    </row>
    <row r="104" spans="1:12" x14ac:dyDescent="0.35">
      <c r="A104" s="24">
        <v>84</v>
      </c>
      <c r="B104" s="25" t="s">
        <v>275</v>
      </c>
      <c r="C104" s="25" t="s">
        <v>276</v>
      </c>
      <c r="D104" s="25" t="s">
        <v>277</v>
      </c>
      <c r="E104" s="26" t="s">
        <v>37</v>
      </c>
      <c r="F104" s="27">
        <v>34560</v>
      </c>
      <c r="G104" s="28">
        <f t="shared" si="5"/>
        <v>1994</v>
      </c>
      <c r="H104" s="25" t="s">
        <v>10</v>
      </c>
      <c r="I104" s="29">
        <v>1.7013888888888901E-2</v>
      </c>
      <c r="J104" s="30">
        <v>5.4386574074074059E-2</v>
      </c>
      <c r="K104" s="31">
        <f t="shared" si="4"/>
        <v>3.7372685185185162E-2</v>
      </c>
      <c r="L104" s="22">
        <v>59</v>
      </c>
    </row>
    <row r="105" spans="1:12" x14ac:dyDescent="0.35">
      <c r="A105" s="24">
        <v>126</v>
      </c>
      <c r="B105" s="25" t="s">
        <v>278</v>
      </c>
      <c r="C105" s="25" t="s">
        <v>276</v>
      </c>
      <c r="D105" s="25" t="s">
        <v>279</v>
      </c>
      <c r="E105" s="26" t="s">
        <v>37</v>
      </c>
      <c r="F105" s="27">
        <v>23972</v>
      </c>
      <c r="G105" s="28">
        <f t="shared" si="5"/>
        <v>1965</v>
      </c>
      <c r="H105" s="25" t="s">
        <v>16</v>
      </c>
      <c r="I105" s="29">
        <v>1.7187500000000001E-2</v>
      </c>
      <c r="J105" s="30">
        <v>6.2685729166666662E-2</v>
      </c>
      <c r="K105" s="31">
        <f t="shared" si="4"/>
        <v>4.5498229166666661E-2</v>
      </c>
      <c r="L105" s="22">
        <v>19</v>
      </c>
    </row>
    <row r="106" spans="1:12" x14ac:dyDescent="0.35">
      <c r="A106" s="24">
        <v>42</v>
      </c>
      <c r="B106" s="25" t="s">
        <v>280</v>
      </c>
      <c r="C106" s="25" t="s">
        <v>281</v>
      </c>
      <c r="D106" s="25" t="s">
        <v>282</v>
      </c>
      <c r="E106" s="26" t="s">
        <v>37</v>
      </c>
      <c r="F106" s="27">
        <v>35492</v>
      </c>
      <c r="G106" s="28">
        <f t="shared" si="5"/>
        <v>1997</v>
      </c>
      <c r="H106" s="25" t="s">
        <v>9</v>
      </c>
      <c r="I106" s="29">
        <v>1.7361111111111101E-2</v>
      </c>
      <c r="J106" s="30">
        <v>5.1076388888888893E-2</v>
      </c>
      <c r="K106" s="31">
        <f t="shared" si="4"/>
        <v>3.3715277777777788E-2</v>
      </c>
      <c r="L106" s="22">
        <v>103</v>
      </c>
    </row>
    <row r="107" spans="1:12" x14ac:dyDescent="0.35">
      <c r="A107" s="24">
        <v>64</v>
      </c>
      <c r="B107" s="25" t="s">
        <v>283</v>
      </c>
      <c r="C107" s="25" t="s">
        <v>284</v>
      </c>
      <c r="D107" s="25" t="s">
        <v>285</v>
      </c>
      <c r="E107" s="26" t="s">
        <v>44</v>
      </c>
      <c r="F107" s="27">
        <v>26710</v>
      </c>
      <c r="G107" s="28">
        <f t="shared" si="5"/>
        <v>1973</v>
      </c>
      <c r="H107" s="25" t="s">
        <v>12</v>
      </c>
      <c r="I107" s="29">
        <v>1.7534722222222202E-2</v>
      </c>
      <c r="J107" s="30">
        <v>5.3206574074074101E-2</v>
      </c>
      <c r="K107" s="31">
        <f t="shared" si="4"/>
        <v>3.5671851851851899E-2</v>
      </c>
      <c r="L107" s="22">
        <v>79</v>
      </c>
    </row>
    <row r="108" spans="1:12" x14ac:dyDescent="0.35">
      <c r="A108" s="24">
        <v>8</v>
      </c>
      <c r="B108" s="25" t="s">
        <v>286</v>
      </c>
      <c r="C108" s="25" t="s">
        <v>287</v>
      </c>
      <c r="D108" s="25" t="s">
        <v>120</v>
      </c>
      <c r="E108" s="26" t="s">
        <v>44</v>
      </c>
      <c r="F108" s="27">
        <v>26522</v>
      </c>
      <c r="G108" s="28">
        <f t="shared" si="5"/>
        <v>1972</v>
      </c>
      <c r="H108" s="25" t="s">
        <v>14</v>
      </c>
      <c r="I108" s="29">
        <v>1.7708333333333302E-2</v>
      </c>
      <c r="J108" s="30">
        <v>4.7314814814814865E-2</v>
      </c>
      <c r="K108" s="31">
        <f t="shared" si="4"/>
        <v>2.9606481481481563E-2</v>
      </c>
      <c r="L108" s="22">
        <v>138</v>
      </c>
    </row>
    <row r="109" spans="1:12" x14ac:dyDescent="0.35">
      <c r="A109" s="24">
        <v>77</v>
      </c>
      <c r="B109" s="25" t="s">
        <v>288</v>
      </c>
      <c r="C109" s="25" t="s">
        <v>289</v>
      </c>
      <c r="D109" s="25" t="s">
        <v>290</v>
      </c>
      <c r="E109" s="26" t="s">
        <v>37</v>
      </c>
      <c r="F109" s="27">
        <v>30050</v>
      </c>
      <c r="G109" s="28">
        <f t="shared" si="5"/>
        <v>1982</v>
      </c>
      <c r="H109" s="25" t="s">
        <v>17</v>
      </c>
      <c r="I109" s="29">
        <v>1.7881944444444402E-2</v>
      </c>
      <c r="J109" s="30">
        <v>5.4641273148148192E-2</v>
      </c>
      <c r="K109" s="31">
        <f t="shared" si="4"/>
        <v>3.6759328703703791E-2</v>
      </c>
      <c r="L109" s="22">
        <v>66</v>
      </c>
    </row>
    <row r="110" spans="1:12" x14ac:dyDescent="0.35">
      <c r="A110" s="24">
        <v>81</v>
      </c>
      <c r="B110" s="25" t="s">
        <v>291</v>
      </c>
      <c r="C110" s="25" t="s">
        <v>292</v>
      </c>
      <c r="D110" s="25" t="s">
        <v>293</v>
      </c>
      <c r="E110" s="26" t="s">
        <v>37</v>
      </c>
      <c r="F110" s="27">
        <v>24367</v>
      </c>
      <c r="G110" s="28">
        <f t="shared" si="5"/>
        <v>1966</v>
      </c>
      <c r="H110" s="25" t="s">
        <v>19</v>
      </c>
      <c r="I110" s="29">
        <v>1.8055555555555599E-2</v>
      </c>
      <c r="J110" s="30">
        <v>5.5081018518518474E-2</v>
      </c>
      <c r="K110" s="31">
        <f t="shared" si="4"/>
        <v>3.7025462962962871E-2</v>
      </c>
      <c r="L110" s="22">
        <v>62</v>
      </c>
    </row>
    <row r="111" spans="1:12" x14ac:dyDescent="0.35">
      <c r="A111" s="24">
        <v>98</v>
      </c>
      <c r="B111" s="25" t="s">
        <v>294</v>
      </c>
      <c r="C111" s="25" t="s">
        <v>295</v>
      </c>
      <c r="D111" s="25" t="s">
        <v>296</v>
      </c>
      <c r="E111" s="26" t="s">
        <v>37</v>
      </c>
      <c r="F111" s="27">
        <v>23089</v>
      </c>
      <c r="G111" s="28">
        <f t="shared" si="5"/>
        <v>1963</v>
      </c>
      <c r="H111" s="25" t="s">
        <v>14</v>
      </c>
      <c r="I111" s="29">
        <v>1.8229166666666699E-2</v>
      </c>
      <c r="J111" s="30">
        <v>5.7638912037037013E-2</v>
      </c>
      <c r="K111" s="31">
        <f t="shared" si="4"/>
        <v>3.9409745370370314E-2</v>
      </c>
      <c r="L111" s="22">
        <v>45</v>
      </c>
    </row>
    <row r="112" spans="1:12" x14ac:dyDescent="0.35">
      <c r="A112" s="24">
        <v>79</v>
      </c>
      <c r="B112" s="25" t="s">
        <v>297</v>
      </c>
      <c r="C112" s="25" t="s">
        <v>298</v>
      </c>
      <c r="D112" s="25" t="s">
        <v>75</v>
      </c>
      <c r="E112" s="26" t="s">
        <v>44</v>
      </c>
      <c r="F112" s="27">
        <v>29518</v>
      </c>
      <c r="G112" s="28">
        <f t="shared" si="5"/>
        <v>1980</v>
      </c>
      <c r="H112" s="25" t="s">
        <v>11</v>
      </c>
      <c r="I112" s="29">
        <v>1.8402777777777799E-2</v>
      </c>
      <c r="J112" s="30">
        <v>5.5301782407407393E-2</v>
      </c>
      <c r="K112" s="31">
        <f t="shared" si="4"/>
        <v>3.6899004629629598E-2</v>
      </c>
      <c r="L112" s="22">
        <v>64</v>
      </c>
    </row>
    <row r="113" spans="1:12" x14ac:dyDescent="0.35">
      <c r="A113" s="24">
        <v>22</v>
      </c>
      <c r="B113" s="25" t="s">
        <v>299</v>
      </c>
      <c r="C113" s="25" t="s">
        <v>298</v>
      </c>
      <c r="D113" s="25" t="s">
        <v>116</v>
      </c>
      <c r="E113" s="26" t="s">
        <v>44</v>
      </c>
      <c r="F113" s="27">
        <v>29945</v>
      </c>
      <c r="G113" s="28">
        <f t="shared" si="5"/>
        <v>1981</v>
      </c>
      <c r="H113" s="25" t="s">
        <v>15</v>
      </c>
      <c r="I113" s="29">
        <v>1.8576388888888899E-2</v>
      </c>
      <c r="J113" s="30">
        <v>5.0613495370370368E-2</v>
      </c>
      <c r="K113" s="31">
        <f t="shared" si="4"/>
        <v>3.2037106481481469E-2</v>
      </c>
      <c r="L113" s="22">
        <v>123</v>
      </c>
    </row>
    <row r="114" spans="1:12" x14ac:dyDescent="0.35">
      <c r="A114" s="24">
        <v>47</v>
      </c>
      <c r="B114" s="25" t="s">
        <v>300</v>
      </c>
      <c r="C114" s="25" t="s">
        <v>301</v>
      </c>
      <c r="D114" s="25" t="s">
        <v>302</v>
      </c>
      <c r="E114" s="26" t="s">
        <v>44</v>
      </c>
      <c r="F114" s="27">
        <v>29853</v>
      </c>
      <c r="G114" s="28">
        <f t="shared" si="5"/>
        <v>1981</v>
      </c>
      <c r="H114" s="25" t="s">
        <v>11</v>
      </c>
      <c r="I114" s="29">
        <v>1.8749999999999999E-2</v>
      </c>
      <c r="J114" s="30">
        <v>5.2974537037037042E-2</v>
      </c>
      <c r="K114" s="31">
        <f t="shared" si="4"/>
        <v>3.4224537037037039E-2</v>
      </c>
      <c r="L114" s="22">
        <v>98</v>
      </c>
    </row>
    <row r="115" spans="1:12" x14ac:dyDescent="0.35">
      <c r="A115" s="24">
        <v>48</v>
      </c>
      <c r="B115" s="25" t="s">
        <v>303</v>
      </c>
      <c r="C115" s="25" t="s">
        <v>304</v>
      </c>
      <c r="D115" s="25" t="s">
        <v>137</v>
      </c>
      <c r="E115" s="26" t="s">
        <v>44</v>
      </c>
      <c r="F115" s="27">
        <v>23714</v>
      </c>
      <c r="G115" s="28">
        <f t="shared" si="5"/>
        <v>1964</v>
      </c>
      <c r="H115" s="25" t="s">
        <v>16</v>
      </c>
      <c r="I115" s="29">
        <v>1.8923611111111099E-2</v>
      </c>
      <c r="J115" s="30">
        <v>5.3298819444444465E-2</v>
      </c>
      <c r="K115" s="31">
        <f t="shared" si="4"/>
        <v>3.4375208333333365E-2</v>
      </c>
      <c r="L115" s="22">
        <v>96</v>
      </c>
    </row>
    <row r="116" spans="1:12" x14ac:dyDescent="0.35">
      <c r="A116" s="24">
        <v>113</v>
      </c>
      <c r="B116" s="25" t="s">
        <v>305</v>
      </c>
      <c r="C116" s="25" t="s">
        <v>306</v>
      </c>
      <c r="D116" s="25" t="s">
        <v>240</v>
      </c>
      <c r="E116" s="26" t="s">
        <v>37</v>
      </c>
      <c r="F116" s="27">
        <v>30284</v>
      </c>
      <c r="G116" s="28">
        <f t="shared" si="5"/>
        <v>1982</v>
      </c>
      <c r="H116" s="25" t="s">
        <v>11</v>
      </c>
      <c r="I116" s="29">
        <v>1.9097222222222199E-2</v>
      </c>
      <c r="J116" s="30">
        <v>6.0405868055555589E-2</v>
      </c>
      <c r="K116" s="31">
        <f t="shared" si="4"/>
        <v>4.1308645833333393E-2</v>
      </c>
      <c r="L116" s="22">
        <v>31</v>
      </c>
    </row>
    <row r="117" spans="1:12" x14ac:dyDescent="0.35">
      <c r="A117" s="24">
        <v>114</v>
      </c>
      <c r="B117" s="25" t="s">
        <v>307</v>
      </c>
      <c r="C117" s="25" t="s">
        <v>308</v>
      </c>
      <c r="D117" s="25" t="s">
        <v>116</v>
      </c>
      <c r="E117" s="26" t="s">
        <v>44</v>
      </c>
      <c r="F117" s="27">
        <v>29047</v>
      </c>
      <c r="G117" s="28">
        <f t="shared" si="5"/>
        <v>1979</v>
      </c>
      <c r="H117" s="25" t="s">
        <v>10</v>
      </c>
      <c r="I117" s="29">
        <v>1.92708333333333E-2</v>
      </c>
      <c r="J117" s="30">
        <v>6.0775462962962989E-2</v>
      </c>
      <c r="K117" s="31">
        <f t="shared" si="4"/>
        <v>4.150462962962969E-2</v>
      </c>
      <c r="L117" s="22">
        <v>30</v>
      </c>
    </row>
    <row r="118" spans="1:12" x14ac:dyDescent="0.35">
      <c r="A118" s="24">
        <v>78</v>
      </c>
      <c r="B118" s="25" t="s">
        <v>309</v>
      </c>
      <c r="C118" s="25" t="s">
        <v>308</v>
      </c>
      <c r="D118" s="25" t="s">
        <v>88</v>
      </c>
      <c r="E118" s="26" t="s">
        <v>44</v>
      </c>
      <c r="F118" s="27">
        <v>34872</v>
      </c>
      <c r="G118" s="28">
        <f t="shared" si="5"/>
        <v>1995</v>
      </c>
      <c r="H118" s="25" t="s">
        <v>17</v>
      </c>
      <c r="I118" s="29">
        <v>1.94444444444444E-2</v>
      </c>
      <c r="J118" s="30">
        <v>5.6319687500000049E-2</v>
      </c>
      <c r="K118" s="31">
        <f t="shared" si="4"/>
        <v>3.6875243055555645E-2</v>
      </c>
      <c r="L118" s="22">
        <v>65</v>
      </c>
    </row>
    <row r="119" spans="1:12" x14ac:dyDescent="0.35">
      <c r="A119" s="24">
        <v>17</v>
      </c>
      <c r="B119" s="25" t="s">
        <v>310</v>
      </c>
      <c r="C119" s="25" t="s">
        <v>311</v>
      </c>
      <c r="D119" s="25" t="s">
        <v>312</v>
      </c>
      <c r="E119" s="26" t="s">
        <v>37</v>
      </c>
      <c r="F119" s="27">
        <v>32017</v>
      </c>
      <c r="G119" s="28">
        <f t="shared" si="5"/>
        <v>1987</v>
      </c>
      <c r="H119" s="25" t="s">
        <v>10</v>
      </c>
      <c r="I119" s="29">
        <v>1.96180555555556E-2</v>
      </c>
      <c r="J119" s="30">
        <v>5.120401620370367E-2</v>
      </c>
      <c r="K119" s="31">
        <f t="shared" si="4"/>
        <v>3.1585960648148073E-2</v>
      </c>
      <c r="L119" s="22">
        <v>129</v>
      </c>
    </row>
    <row r="120" spans="1:12" x14ac:dyDescent="0.35">
      <c r="A120" s="24">
        <v>1</v>
      </c>
      <c r="B120" s="25" t="s">
        <v>313</v>
      </c>
      <c r="C120" s="25" t="s">
        <v>311</v>
      </c>
      <c r="D120" s="25" t="s">
        <v>314</v>
      </c>
      <c r="E120" s="26" t="s">
        <v>44</v>
      </c>
      <c r="F120" s="27">
        <v>32659</v>
      </c>
      <c r="G120" s="28">
        <f t="shared" si="5"/>
        <v>1989</v>
      </c>
      <c r="H120" s="25" t="s">
        <v>10</v>
      </c>
      <c r="I120" s="29">
        <v>1.97916666666667E-2</v>
      </c>
      <c r="J120" s="30">
        <v>4.7615787037037005E-2</v>
      </c>
      <c r="K120" s="31">
        <f t="shared" si="4"/>
        <v>2.7824120370370305E-2</v>
      </c>
      <c r="L120" s="22">
        <v>145</v>
      </c>
    </row>
    <row r="121" spans="1:12" x14ac:dyDescent="0.35">
      <c r="A121" s="24">
        <v>15</v>
      </c>
      <c r="B121" s="25" t="s">
        <v>315</v>
      </c>
      <c r="C121" s="25" t="s">
        <v>316</v>
      </c>
      <c r="D121" s="25" t="s">
        <v>221</v>
      </c>
      <c r="E121" s="26" t="s">
        <v>44</v>
      </c>
      <c r="F121" s="27">
        <v>21794</v>
      </c>
      <c r="G121" s="28">
        <f t="shared" si="5"/>
        <v>1959</v>
      </c>
      <c r="H121" s="25" t="s">
        <v>13</v>
      </c>
      <c r="I121" s="29">
        <v>1.9965277777777801E-2</v>
      </c>
      <c r="J121" s="30">
        <v>5.0787037037037033E-2</v>
      </c>
      <c r="K121" s="31">
        <f t="shared" si="4"/>
        <v>3.0821759259259233E-2</v>
      </c>
      <c r="L121" s="22">
        <v>131</v>
      </c>
    </row>
    <row r="122" spans="1:12" x14ac:dyDescent="0.35">
      <c r="A122" s="24">
        <v>5</v>
      </c>
      <c r="B122" s="25" t="s">
        <v>317</v>
      </c>
      <c r="C122" s="25" t="s">
        <v>318</v>
      </c>
      <c r="D122" s="25" t="s">
        <v>261</v>
      </c>
      <c r="E122" s="26" t="s">
        <v>44</v>
      </c>
      <c r="F122" s="27">
        <v>24428</v>
      </c>
      <c r="G122" s="28">
        <f t="shared" si="5"/>
        <v>1966</v>
      </c>
      <c r="H122" s="25" t="s">
        <v>9</v>
      </c>
      <c r="I122" s="29">
        <v>2.0138888888888901E-2</v>
      </c>
      <c r="J122" s="30">
        <v>4.9247685185185193E-2</v>
      </c>
      <c r="K122" s="31">
        <f t="shared" si="4"/>
        <v>2.9108796296296292E-2</v>
      </c>
      <c r="L122" s="22">
        <v>141</v>
      </c>
    </row>
    <row r="123" spans="1:12" x14ac:dyDescent="0.35">
      <c r="A123" s="24">
        <v>116</v>
      </c>
      <c r="B123" s="25" t="s">
        <v>319</v>
      </c>
      <c r="C123" s="25" t="s">
        <v>318</v>
      </c>
      <c r="D123" s="25" t="s">
        <v>320</v>
      </c>
      <c r="E123" s="26" t="s">
        <v>37</v>
      </c>
      <c r="F123" s="27">
        <v>35567</v>
      </c>
      <c r="G123" s="28">
        <f t="shared" si="5"/>
        <v>1997</v>
      </c>
      <c r="H123" s="25" t="s">
        <v>13</v>
      </c>
      <c r="I123" s="29">
        <v>2.0312500000000001E-2</v>
      </c>
      <c r="J123" s="30">
        <v>6.2118055555555565E-2</v>
      </c>
      <c r="K123" s="31">
        <f t="shared" si="4"/>
        <v>4.1805555555555568E-2</v>
      </c>
      <c r="L123" s="22">
        <v>28</v>
      </c>
    </row>
    <row r="124" spans="1:12" x14ac:dyDescent="0.35">
      <c r="A124" s="24">
        <v>45</v>
      </c>
      <c r="B124" s="25" t="s">
        <v>321</v>
      </c>
      <c r="C124" s="25" t="s">
        <v>318</v>
      </c>
      <c r="D124" s="25" t="s">
        <v>322</v>
      </c>
      <c r="E124" s="26" t="s">
        <v>37</v>
      </c>
      <c r="F124" s="27">
        <v>26959</v>
      </c>
      <c r="G124" s="28">
        <f t="shared" si="5"/>
        <v>1973</v>
      </c>
      <c r="H124" s="25" t="s">
        <v>21</v>
      </c>
      <c r="I124" s="29">
        <v>2.0486111111111101E-2</v>
      </c>
      <c r="J124" s="30">
        <v>5.4410335648148164E-2</v>
      </c>
      <c r="K124" s="31">
        <f t="shared" si="4"/>
        <v>3.3924224537037063E-2</v>
      </c>
      <c r="L124" s="22">
        <v>100</v>
      </c>
    </row>
    <row r="125" spans="1:12" x14ac:dyDescent="0.35">
      <c r="A125" s="24">
        <v>61</v>
      </c>
      <c r="B125" s="25" t="s">
        <v>323</v>
      </c>
      <c r="C125" s="25" t="s">
        <v>324</v>
      </c>
      <c r="D125" s="25" t="s">
        <v>325</v>
      </c>
      <c r="E125" s="26" t="s">
        <v>37</v>
      </c>
      <c r="F125" s="27">
        <v>32402</v>
      </c>
      <c r="G125" s="28">
        <f t="shared" si="5"/>
        <v>1988</v>
      </c>
      <c r="H125" s="25" t="s">
        <v>11</v>
      </c>
      <c r="I125" s="29">
        <v>2.0659722222222201E-2</v>
      </c>
      <c r="J125" s="30">
        <v>5.6123576388888916E-2</v>
      </c>
      <c r="K125" s="31">
        <f t="shared" si="4"/>
        <v>3.5463854166666711E-2</v>
      </c>
      <c r="L125" s="22">
        <v>82</v>
      </c>
    </row>
    <row r="126" spans="1:12" x14ac:dyDescent="0.35">
      <c r="A126" s="24">
        <v>109</v>
      </c>
      <c r="B126" s="25" t="s">
        <v>327</v>
      </c>
      <c r="C126" s="25" t="s">
        <v>326</v>
      </c>
      <c r="D126" s="25" t="s">
        <v>328</v>
      </c>
      <c r="E126" s="26" t="s">
        <v>37</v>
      </c>
      <c r="F126" s="27">
        <v>29462</v>
      </c>
      <c r="G126" s="28">
        <f t="shared" si="5"/>
        <v>1980</v>
      </c>
      <c r="H126" s="25" t="s">
        <v>9</v>
      </c>
      <c r="I126" s="29">
        <v>2.0833333333333301E-2</v>
      </c>
      <c r="J126" s="30">
        <v>6.1655856481481489E-2</v>
      </c>
      <c r="K126" s="31">
        <f t="shared" si="4"/>
        <v>4.0822523148148188E-2</v>
      </c>
      <c r="L126" s="22">
        <v>34</v>
      </c>
    </row>
    <row r="127" spans="1:12" x14ac:dyDescent="0.35">
      <c r="A127" s="24">
        <v>21</v>
      </c>
      <c r="B127" s="25" t="s">
        <v>329</v>
      </c>
      <c r="C127" s="25" t="s">
        <v>326</v>
      </c>
      <c r="D127" s="25" t="s">
        <v>91</v>
      </c>
      <c r="E127" s="26" t="s">
        <v>44</v>
      </c>
      <c r="F127" s="27">
        <v>26367</v>
      </c>
      <c r="G127" s="28">
        <f t="shared" si="5"/>
        <v>1972</v>
      </c>
      <c r="H127" s="25" t="s">
        <v>22</v>
      </c>
      <c r="I127" s="29">
        <v>2.1006944444444401E-2</v>
      </c>
      <c r="J127" s="30">
        <v>5.2882199074074127E-2</v>
      </c>
      <c r="K127" s="31">
        <f t="shared" si="4"/>
        <v>3.1875254629629729E-2</v>
      </c>
      <c r="L127" s="22">
        <v>124</v>
      </c>
    </row>
    <row r="128" spans="1:12" x14ac:dyDescent="0.35">
      <c r="A128" s="24">
        <v>59</v>
      </c>
      <c r="B128" s="25" t="s">
        <v>330</v>
      </c>
      <c r="C128" s="25" t="s">
        <v>331</v>
      </c>
      <c r="D128" s="25" t="s">
        <v>332</v>
      </c>
      <c r="E128" s="26" t="s">
        <v>44</v>
      </c>
      <c r="F128" s="27">
        <v>31498</v>
      </c>
      <c r="G128" s="28">
        <f t="shared" si="5"/>
        <v>1986</v>
      </c>
      <c r="H128" s="25" t="s">
        <v>20</v>
      </c>
      <c r="I128" s="29">
        <v>2.1180555555555598E-2</v>
      </c>
      <c r="J128" s="30">
        <v>5.656249999999996E-2</v>
      </c>
      <c r="K128" s="31">
        <f t="shared" si="4"/>
        <v>3.5381944444444362E-2</v>
      </c>
      <c r="L128" s="22">
        <v>84</v>
      </c>
    </row>
    <row r="129" spans="1:12" x14ac:dyDescent="0.35">
      <c r="A129" s="24">
        <v>35</v>
      </c>
      <c r="B129" s="25" t="s">
        <v>333</v>
      </c>
      <c r="C129" s="25" t="s">
        <v>334</v>
      </c>
      <c r="D129" s="25" t="s">
        <v>335</v>
      </c>
      <c r="E129" s="26" t="s">
        <v>44</v>
      </c>
      <c r="F129" s="27">
        <v>24102</v>
      </c>
      <c r="G129" s="28">
        <f t="shared" si="5"/>
        <v>1965</v>
      </c>
      <c r="H129" s="25" t="s">
        <v>18</v>
      </c>
      <c r="I129" s="29">
        <v>2.1354166666666698E-2</v>
      </c>
      <c r="J129" s="30">
        <v>5.4537037037037009E-2</v>
      </c>
      <c r="K129" s="31">
        <f t="shared" si="4"/>
        <v>3.3182870370370307E-2</v>
      </c>
      <c r="L129" s="22">
        <v>110</v>
      </c>
    </row>
    <row r="130" spans="1:12" x14ac:dyDescent="0.35">
      <c r="A130" s="24">
        <v>103</v>
      </c>
      <c r="B130" s="25" t="s">
        <v>336</v>
      </c>
      <c r="C130" s="25" t="s">
        <v>334</v>
      </c>
      <c r="D130" s="25" t="s">
        <v>337</v>
      </c>
      <c r="E130" s="26" t="s">
        <v>37</v>
      </c>
      <c r="F130" s="27">
        <v>23472</v>
      </c>
      <c r="G130" s="28">
        <f t="shared" si="5"/>
        <v>1964</v>
      </c>
      <c r="H130" s="25" t="s">
        <v>13</v>
      </c>
      <c r="I130" s="29">
        <v>2.1527777777777798E-2</v>
      </c>
      <c r="J130" s="30">
        <v>6.2002314814814788E-2</v>
      </c>
      <c r="K130" s="31">
        <f t="shared" si="4"/>
        <v>4.0474537037036989E-2</v>
      </c>
      <c r="L130" s="22">
        <v>40</v>
      </c>
    </row>
    <row r="131" spans="1:12" x14ac:dyDescent="0.35">
      <c r="A131" s="24">
        <v>3</v>
      </c>
      <c r="B131" s="25" t="s">
        <v>338</v>
      </c>
      <c r="C131" s="25" t="s">
        <v>334</v>
      </c>
      <c r="D131" s="25" t="s">
        <v>339</v>
      </c>
      <c r="E131" s="26" t="s">
        <v>37</v>
      </c>
      <c r="F131" s="27">
        <v>24988</v>
      </c>
      <c r="G131" s="28">
        <f t="shared" si="5"/>
        <v>1968</v>
      </c>
      <c r="H131" s="25" t="s">
        <v>11</v>
      </c>
      <c r="I131" s="29">
        <v>2.1701388888888899E-2</v>
      </c>
      <c r="J131" s="30">
        <v>5.0462962962962973E-2</v>
      </c>
      <c r="K131" s="31">
        <f t="shared" si="4"/>
        <v>2.8761574074074075E-2</v>
      </c>
      <c r="L131" s="22">
        <v>143</v>
      </c>
    </row>
    <row r="132" spans="1:12" x14ac:dyDescent="0.35">
      <c r="A132" s="24">
        <v>68</v>
      </c>
      <c r="B132" s="25" t="s">
        <v>340</v>
      </c>
      <c r="C132" s="25" t="s">
        <v>341</v>
      </c>
      <c r="D132" s="25" t="s">
        <v>342</v>
      </c>
      <c r="E132" s="26" t="s">
        <v>37</v>
      </c>
      <c r="F132" s="27">
        <v>26424</v>
      </c>
      <c r="G132" s="28">
        <f t="shared" si="5"/>
        <v>1972</v>
      </c>
      <c r="H132" s="25" t="s">
        <v>19</v>
      </c>
      <c r="I132" s="29">
        <v>2.1874999999999999E-2</v>
      </c>
      <c r="J132" s="30">
        <v>5.7777777777777775E-2</v>
      </c>
      <c r="K132" s="31">
        <f t="shared" si="4"/>
        <v>3.5902777777777777E-2</v>
      </c>
      <c r="L132" s="22">
        <v>75</v>
      </c>
    </row>
    <row r="133" spans="1:12" x14ac:dyDescent="0.35">
      <c r="A133" s="24">
        <v>56</v>
      </c>
      <c r="B133" s="25" t="s">
        <v>343</v>
      </c>
      <c r="C133" s="25" t="s">
        <v>344</v>
      </c>
      <c r="D133" s="25" t="s">
        <v>345</v>
      </c>
      <c r="E133" s="26" t="s">
        <v>37</v>
      </c>
      <c r="F133" s="27">
        <v>30096</v>
      </c>
      <c r="G133" s="28">
        <f t="shared" si="5"/>
        <v>1982</v>
      </c>
      <c r="H133" s="25" t="s">
        <v>19</v>
      </c>
      <c r="I133" s="29">
        <v>2.2048611111111099E-2</v>
      </c>
      <c r="J133" s="30">
        <v>5.7280092592592605E-2</v>
      </c>
      <c r="K133" s="31">
        <f t="shared" si="4"/>
        <v>3.5231481481481502E-2</v>
      </c>
      <c r="L133" s="22">
        <v>87</v>
      </c>
    </row>
    <row r="134" spans="1:12" x14ac:dyDescent="0.35">
      <c r="A134" s="24">
        <v>120</v>
      </c>
      <c r="B134" s="25" t="s">
        <v>346</v>
      </c>
      <c r="C134" s="25" t="s">
        <v>344</v>
      </c>
      <c r="D134" s="25" t="s">
        <v>259</v>
      </c>
      <c r="E134" s="26" t="s">
        <v>44</v>
      </c>
      <c r="F134" s="27">
        <v>27794</v>
      </c>
      <c r="G134" s="28">
        <f t="shared" ref="G134:G150" si="6">YEAR(F134)</f>
        <v>1976</v>
      </c>
      <c r="H134" s="25" t="s">
        <v>14</v>
      </c>
      <c r="I134" s="29">
        <v>2.2222222222222199E-2</v>
      </c>
      <c r="J134" s="30">
        <v>6.4351851851851896E-2</v>
      </c>
      <c r="K134" s="31">
        <f t="shared" si="4"/>
        <v>4.2129629629629697E-2</v>
      </c>
      <c r="L134" s="22">
        <v>25</v>
      </c>
    </row>
    <row r="135" spans="1:12" x14ac:dyDescent="0.35">
      <c r="A135" s="24">
        <v>39</v>
      </c>
      <c r="B135" s="25" t="s">
        <v>347</v>
      </c>
      <c r="C135" s="25" t="s">
        <v>348</v>
      </c>
      <c r="D135" s="25" t="s">
        <v>137</v>
      </c>
      <c r="E135" s="26" t="s">
        <v>44</v>
      </c>
      <c r="F135" s="27">
        <v>25699</v>
      </c>
      <c r="G135" s="28">
        <f t="shared" si="6"/>
        <v>1970</v>
      </c>
      <c r="H135" s="25" t="s">
        <v>13</v>
      </c>
      <c r="I135" s="29">
        <v>2.2395833333333299E-2</v>
      </c>
      <c r="J135" s="30">
        <v>5.5879629629629682E-2</v>
      </c>
      <c r="K135" s="31">
        <f t="shared" ref="K135:K150" si="7">J135-I135</f>
        <v>3.3483796296296386E-2</v>
      </c>
      <c r="L135" s="22">
        <v>106</v>
      </c>
    </row>
    <row r="136" spans="1:12" x14ac:dyDescent="0.35">
      <c r="A136" s="24">
        <v>121</v>
      </c>
      <c r="B136" s="25" t="s">
        <v>349</v>
      </c>
      <c r="C136" s="25" t="s">
        <v>350</v>
      </c>
      <c r="D136" s="25" t="s">
        <v>57</v>
      </c>
      <c r="E136" s="26" t="s">
        <v>37</v>
      </c>
      <c r="F136" s="27">
        <v>33958</v>
      </c>
      <c r="G136" s="28">
        <f t="shared" si="6"/>
        <v>1992</v>
      </c>
      <c r="H136" s="25" t="s">
        <v>22</v>
      </c>
      <c r="I136" s="29">
        <v>2.2569444444444399E-2</v>
      </c>
      <c r="J136" s="30">
        <v>6.491898148148148E-2</v>
      </c>
      <c r="K136" s="31">
        <f t="shared" si="7"/>
        <v>4.2349537037037081E-2</v>
      </c>
      <c r="L136" s="22">
        <v>24</v>
      </c>
    </row>
    <row r="137" spans="1:12" x14ac:dyDescent="0.35">
      <c r="A137" s="24">
        <v>58</v>
      </c>
      <c r="B137" s="25" t="s">
        <v>351</v>
      </c>
      <c r="C137" s="25" t="s">
        <v>350</v>
      </c>
      <c r="D137" s="25" t="s">
        <v>352</v>
      </c>
      <c r="E137" s="26" t="s">
        <v>44</v>
      </c>
      <c r="F137" s="27">
        <v>26588</v>
      </c>
      <c r="G137" s="28">
        <f t="shared" si="6"/>
        <v>1972</v>
      </c>
      <c r="H137" s="25" t="s">
        <v>21</v>
      </c>
      <c r="I137" s="29">
        <v>2.27430555555556E-2</v>
      </c>
      <c r="J137" s="30">
        <v>5.8102060185185142E-2</v>
      </c>
      <c r="K137" s="31">
        <f t="shared" si="7"/>
        <v>3.5359004629629542E-2</v>
      </c>
      <c r="L137" s="22">
        <v>85</v>
      </c>
    </row>
    <row r="138" spans="1:12" x14ac:dyDescent="0.35">
      <c r="A138" s="24">
        <v>53</v>
      </c>
      <c r="B138" s="25" t="s">
        <v>353</v>
      </c>
      <c r="C138" s="25" t="s">
        <v>350</v>
      </c>
      <c r="D138" s="25" t="s">
        <v>354</v>
      </c>
      <c r="E138" s="26" t="s">
        <v>44</v>
      </c>
      <c r="F138" s="27">
        <v>29296</v>
      </c>
      <c r="G138" s="28">
        <f t="shared" si="6"/>
        <v>1980</v>
      </c>
      <c r="H138" s="25" t="s">
        <v>14</v>
      </c>
      <c r="I138" s="29">
        <v>2.29166666666667E-2</v>
      </c>
      <c r="J138" s="30">
        <v>5.7905092592592564E-2</v>
      </c>
      <c r="K138" s="31">
        <f t="shared" si="7"/>
        <v>3.4988425925925867E-2</v>
      </c>
      <c r="L138" s="22">
        <v>91</v>
      </c>
    </row>
    <row r="139" spans="1:12" x14ac:dyDescent="0.35">
      <c r="A139" s="24">
        <v>119</v>
      </c>
      <c r="B139" s="25" t="s">
        <v>355</v>
      </c>
      <c r="C139" s="25" t="s">
        <v>350</v>
      </c>
      <c r="D139" s="25" t="s">
        <v>127</v>
      </c>
      <c r="E139" s="26" t="s">
        <v>44</v>
      </c>
      <c r="F139" s="27">
        <v>21878</v>
      </c>
      <c r="G139" s="28">
        <f t="shared" si="6"/>
        <v>1959</v>
      </c>
      <c r="H139" s="25" t="s">
        <v>22</v>
      </c>
      <c r="I139" s="29">
        <v>2.30902777777778E-2</v>
      </c>
      <c r="J139" s="30">
        <v>5.8217592592592592E-2</v>
      </c>
      <c r="K139" s="31">
        <f t="shared" si="7"/>
        <v>3.5127314814814792E-2</v>
      </c>
      <c r="L139" s="22">
        <v>90</v>
      </c>
    </row>
    <row r="140" spans="1:12" x14ac:dyDescent="0.35">
      <c r="A140" s="24">
        <v>19</v>
      </c>
      <c r="B140" s="25" t="s">
        <v>356</v>
      </c>
      <c r="C140" s="25" t="s">
        <v>350</v>
      </c>
      <c r="D140" s="25" t="s">
        <v>357</v>
      </c>
      <c r="E140" s="26" t="s">
        <v>44</v>
      </c>
      <c r="F140" s="27">
        <v>26712</v>
      </c>
      <c r="G140" s="28">
        <f t="shared" si="6"/>
        <v>1973</v>
      </c>
      <c r="H140" s="25" t="s">
        <v>13</v>
      </c>
      <c r="I140" s="29">
        <v>2.32638888888889E-2</v>
      </c>
      <c r="J140" s="30">
        <v>5.5104166666666662E-2</v>
      </c>
      <c r="K140" s="31">
        <f t="shared" si="7"/>
        <v>3.1840277777777759E-2</v>
      </c>
      <c r="L140" s="22">
        <v>127</v>
      </c>
    </row>
    <row r="141" spans="1:12" x14ac:dyDescent="0.35">
      <c r="A141" s="24">
        <v>105</v>
      </c>
      <c r="B141" s="25" t="s">
        <v>358</v>
      </c>
      <c r="C141" s="25" t="s">
        <v>359</v>
      </c>
      <c r="D141" s="25" t="s">
        <v>360</v>
      </c>
      <c r="E141" s="26" t="s">
        <v>44</v>
      </c>
      <c r="F141" s="27">
        <v>31365</v>
      </c>
      <c r="G141" s="28">
        <f t="shared" si="6"/>
        <v>1985</v>
      </c>
      <c r="H141" s="25" t="s">
        <v>10</v>
      </c>
      <c r="I141" s="29">
        <v>2.34375E-2</v>
      </c>
      <c r="J141" s="30">
        <v>6.4005347222222217E-2</v>
      </c>
      <c r="K141" s="31">
        <f t="shared" si="7"/>
        <v>4.0567847222222217E-2</v>
      </c>
      <c r="L141" s="22">
        <v>38</v>
      </c>
    </row>
    <row r="142" spans="1:12" x14ac:dyDescent="0.35">
      <c r="A142" s="24">
        <v>30</v>
      </c>
      <c r="B142" s="25" t="s">
        <v>361</v>
      </c>
      <c r="C142" s="25" t="s">
        <v>362</v>
      </c>
      <c r="D142" s="25" t="s">
        <v>91</v>
      </c>
      <c r="E142" s="26" t="s">
        <v>44</v>
      </c>
      <c r="F142" s="27">
        <v>25462</v>
      </c>
      <c r="G142" s="28">
        <f t="shared" si="6"/>
        <v>1969</v>
      </c>
      <c r="H142" s="25" t="s">
        <v>10</v>
      </c>
      <c r="I142" s="29">
        <v>2.36111111111111E-2</v>
      </c>
      <c r="J142" s="30">
        <v>5.6250000000000022E-2</v>
      </c>
      <c r="K142" s="31">
        <f t="shared" si="7"/>
        <v>3.2638888888888926E-2</v>
      </c>
      <c r="L142" s="22">
        <v>115</v>
      </c>
    </row>
    <row r="143" spans="1:12" x14ac:dyDescent="0.35">
      <c r="A143" s="24">
        <v>50</v>
      </c>
      <c r="B143" s="25" t="s">
        <v>363</v>
      </c>
      <c r="C143" s="25" t="s">
        <v>364</v>
      </c>
      <c r="D143" s="25" t="s">
        <v>365</v>
      </c>
      <c r="E143" s="26" t="s">
        <v>44</v>
      </c>
      <c r="F143" s="27">
        <v>34063</v>
      </c>
      <c r="G143" s="28">
        <f t="shared" si="6"/>
        <v>1993</v>
      </c>
      <c r="H143" s="25" t="s">
        <v>21</v>
      </c>
      <c r="I143" s="29">
        <v>2.37847222222222E-2</v>
      </c>
      <c r="J143" s="30">
        <v>5.8703703703703702E-2</v>
      </c>
      <c r="K143" s="31">
        <f t="shared" si="7"/>
        <v>3.4918981481481502E-2</v>
      </c>
      <c r="L143" s="22">
        <v>94</v>
      </c>
    </row>
    <row r="144" spans="1:12" x14ac:dyDescent="0.35">
      <c r="A144" s="24">
        <v>36</v>
      </c>
      <c r="B144" s="25" t="s">
        <v>366</v>
      </c>
      <c r="C144" s="25" t="s">
        <v>367</v>
      </c>
      <c r="D144" s="25" t="s">
        <v>368</v>
      </c>
      <c r="E144" s="26" t="s">
        <v>44</v>
      </c>
      <c r="F144" s="27">
        <v>23032</v>
      </c>
      <c r="G144" s="28">
        <f t="shared" si="6"/>
        <v>1963</v>
      </c>
      <c r="H144" s="25" t="s">
        <v>19</v>
      </c>
      <c r="I144" s="29">
        <v>2.39583333333333E-2</v>
      </c>
      <c r="J144" s="30">
        <v>5.7199074074074069E-2</v>
      </c>
      <c r="K144" s="31">
        <f t="shared" si="7"/>
        <v>3.3240740740740765E-2</v>
      </c>
      <c r="L144" s="22">
        <v>109</v>
      </c>
    </row>
    <row r="145" spans="1:12" x14ac:dyDescent="0.35">
      <c r="A145" s="24">
        <v>63</v>
      </c>
      <c r="B145" s="25" t="s">
        <v>369</v>
      </c>
      <c r="C145" s="25" t="s">
        <v>370</v>
      </c>
      <c r="D145" s="25" t="s">
        <v>62</v>
      </c>
      <c r="E145" s="26" t="s">
        <v>37</v>
      </c>
      <c r="F145" s="27">
        <v>28305</v>
      </c>
      <c r="G145" s="28">
        <f t="shared" si="6"/>
        <v>1977</v>
      </c>
      <c r="H145" s="25" t="s">
        <v>13</v>
      </c>
      <c r="I145" s="29">
        <v>2.41319444444444E-2</v>
      </c>
      <c r="J145" s="30">
        <v>5.9746168981481523E-2</v>
      </c>
      <c r="K145" s="31">
        <f t="shared" si="7"/>
        <v>3.5614224537037123E-2</v>
      </c>
      <c r="L145" s="22">
        <v>80</v>
      </c>
    </row>
    <row r="146" spans="1:12" x14ac:dyDescent="0.35">
      <c r="A146" s="24">
        <v>49</v>
      </c>
      <c r="B146" s="25" t="s">
        <v>371</v>
      </c>
      <c r="C146" s="25" t="s">
        <v>372</v>
      </c>
      <c r="D146" s="25" t="s">
        <v>373</v>
      </c>
      <c r="E146" s="26" t="s">
        <v>37</v>
      </c>
      <c r="F146" s="27">
        <v>36127</v>
      </c>
      <c r="G146" s="28">
        <f t="shared" si="6"/>
        <v>1998</v>
      </c>
      <c r="H146" s="25" t="s">
        <v>11</v>
      </c>
      <c r="I146" s="29">
        <v>2.4305555555555601E-2</v>
      </c>
      <c r="J146" s="30">
        <v>5.8749999999999969E-2</v>
      </c>
      <c r="K146" s="31">
        <f t="shared" si="7"/>
        <v>3.4444444444444368E-2</v>
      </c>
      <c r="L146" s="22">
        <v>95</v>
      </c>
    </row>
    <row r="147" spans="1:12" x14ac:dyDescent="0.35">
      <c r="A147" s="24">
        <v>65</v>
      </c>
      <c r="B147" s="25" t="s">
        <v>374</v>
      </c>
      <c r="C147" s="25" t="s">
        <v>372</v>
      </c>
      <c r="D147" s="25" t="s">
        <v>375</v>
      </c>
      <c r="E147" s="26" t="s">
        <v>44</v>
      </c>
      <c r="F147" s="27">
        <v>23757</v>
      </c>
      <c r="G147" s="28">
        <f t="shared" si="6"/>
        <v>1965</v>
      </c>
      <c r="H147" s="25" t="s">
        <v>10</v>
      </c>
      <c r="I147" s="29">
        <v>2.4479166666666701E-2</v>
      </c>
      <c r="J147" s="30">
        <v>6.0347233796296265E-2</v>
      </c>
      <c r="K147" s="31">
        <f t="shared" si="7"/>
        <v>3.5868067129629561E-2</v>
      </c>
      <c r="L147" s="22">
        <v>78</v>
      </c>
    </row>
    <row r="148" spans="1:12" x14ac:dyDescent="0.35">
      <c r="A148" s="24">
        <v>2</v>
      </c>
      <c r="B148" s="25" t="s">
        <v>376</v>
      </c>
      <c r="C148" s="25" t="s">
        <v>372</v>
      </c>
      <c r="D148" s="25" t="s">
        <v>342</v>
      </c>
      <c r="E148" s="26" t="s">
        <v>37</v>
      </c>
      <c r="F148" s="27">
        <v>22643</v>
      </c>
      <c r="G148" s="28">
        <f t="shared" si="6"/>
        <v>1961</v>
      </c>
      <c r="H148" s="25" t="s">
        <v>14</v>
      </c>
      <c r="I148" s="29">
        <v>2.4652777777777801E-2</v>
      </c>
      <c r="J148" s="30">
        <v>5.333333333333333E-2</v>
      </c>
      <c r="K148" s="31">
        <f t="shared" si="7"/>
        <v>2.8680555555555529E-2</v>
      </c>
      <c r="L148" s="22">
        <v>144</v>
      </c>
    </row>
    <row r="149" spans="1:12" x14ac:dyDescent="0.35">
      <c r="A149" s="24">
        <v>57</v>
      </c>
      <c r="B149" s="25" t="s">
        <v>377</v>
      </c>
      <c r="C149" s="25" t="s">
        <v>372</v>
      </c>
      <c r="D149" s="25" t="s">
        <v>169</v>
      </c>
      <c r="E149" s="26" t="s">
        <v>44</v>
      </c>
      <c r="F149" s="27">
        <v>23209</v>
      </c>
      <c r="G149" s="28">
        <f t="shared" si="6"/>
        <v>1963</v>
      </c>
      <c r="H149" s="25" t="s">
        <v>13</v>
      </c>
      <c r="I149" s="29">
        <v>2.4826388888888901E-2</v>
      </c>
      <c r="J149" s="30">
        <v>6.0104166666666639E-2</v>
      </c>
      <c r="K149" s="31">
        <f t="shared" si="7"/>
        <v>3.5277777777777741E-2</v>
      </c>
      <c r="L149" s="22">
        <v>86</v>
      </c>
    </row>
    <row r="150" spans="1:12" x14ac:dyDescent="0.35">
      <c r="A150" s="24">
        <v>18</v>
      </c>
      <c r="B150" s="25" t="s">
        <v>379</v>
      </c>
      <c r="C150" s="25" t="s">
        <v>378</v>
      </c>
      <c r="D150" s="25" t="s">
        <v>380</v>
      </c>
      <c r="E150" s="26" t="s">
        <v>37</v>
      </c>
      <c r="F150" s="27">
        <v>26858</v>
      </c>
      <c r="G150" s="28">
        <f t="shared" si="6"/>
        <v>1973</v>
      </c>
      <c r="H150" s="25" t="s">
        <v>14</v>
      </c>
      <c r="I150" s="29">
        <v>2.5000000000000001E-2</v>
      </c>
      <c r="J150" s="30">
        <v>5.6631944444444443E-2</v>
      </c>
      <c r="K150" s="31">
        <f t="shared" si="7"/>
        <v>3.1631944444444442E-2</v>
      </c>
      <c r="L150" s="22">
        <v>128</v>
      </c>
    </row>
  </sheetData>
  <pageMargins left="0.78740157480314965" right="0.78740157480314965" top="0.78740157480314965" bottom="0.78740157480314965" header="0.31496062992125984" footer="0.31496062992125984"/>
  <pageSetup paperSize="9" scale="65" fitToHeight="0" orientation="portrait" r:id="rId1"/>
  <headerFooter>
    <oddFooter>&amp;R&amp;P von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0FB2D-14B4-4637-85C5-2CA89B470A95}">
  <dimension ref="A1:Q44"/>
  <sheetViews>
    <sheetView showGridLines="0" zoomScaleNormal="100" workbookViewId="0"/>
  </sheetViews>
  <sheetFormatPr baseColWidth="10" defaultRowHeight="14.5" x14ac:dyDescent="0.35"/>
  <cols>
    <col min="1" max="1" width="15.33203125" customWidth="1"/>
    <col min="2" max="2" width="8.5" bestFit="1" customWidth="1"/>
    <col min="3" max="3" width="11.5" bestFit="1" customWidth="1"/>
    <col min="4" max="4" width="11.25" bestFit="1" customWidth="1"/>
    <col min="5" max="6" width="11.83203125" bestFit="1" customWidth="1"/>
    <col min="7" max="8" width="10.33203125" customWidth="1"/>
  </cols>
  <sheetData>
    <row r="1" spans="1:17" ht="23.5" x14ac:dyDescent="0.55000000000000004">
      <c r="A1" s="1" t="s">
        <v>387</v>
      </c>
      <c r="Q1" s="32" t="s">
        <v>388</v>
      </c>
    </row>
    <row r="2" spans="1:17" ht="23.5" x14ac:dyDescent="0.55000000000000004">
      <c r="A2" s="1"/>
    </row>
    <row r="3" spans="1:17" x14ac:dyDescent="0.35">
      <c r="A3" s="23" t="s">
        <v>2</v>
      </c>
      <c r="B3" s="22" t="s">
        <v>381</v>
      </c>
      <c r="C3" s="22" t="s">
        <v>382</v>
      </c>
      <c r="D3" s="22" t="s">
        <v>383</v>
      </c>
      <c r="E3" s="22" t="s">
        <v>384</v>
      </c>
      <c r="F3" s="22" t="s">
        <v>0</v>
      </c>
      <c r="G3" s="22" t="s">
        <v>26</v>
      </c>
      <c r="H3" s="22" t="s">
        <v>5</v>
      </c>
    </row>
    <row r="4" spans="1:17" x14ac:dyDescent="0.35">
      <c r="A4" s="25" t="s">
        <v>10</v>
      </c>
      <c r="B4" s="26">
        <v>10</v>
      </c>
      <c r="C4" s="26">
        <v>14</v>
      </c>
      <c r="D4" s="26">
        <v>15</v>
      </c>
      <c r="E4" s="26">
        <v>3</v>
      </c>
      <c r="F4" s="26">
        <v>14</v>
      </c>
      <c r="G4" s="26">
        <v>12</v>
      </c>
      <c r="H4" s="22">
        <f t="shared" ref="H4:H18" si="0">SUM(B4:G4)</f>
        <v>68</v>
      </c>
    </row>
    <row r="5" spans="1:17" x14ac:dyDescent="0.35">
      <c r="A5" s="25" t="s">
        <v>11</v>
      </c>
      <c r="B5" s="26">
        <v>13</v>
      </c>
      <c r="C5" s="26">
        <v>11</v>
      </c>
      <c r="D5" s="26">
        <v>12</v>
      </c>
      <c r="E5" s="26">
        <v>5</v>
      </c>
      <c r="F5" s="26">
        <v>13</v>
      </c>
      <c r="G5" s="26">
        <v>2</v>
      </c>
      <c r="H5" s="22">
        <f t="shared" si="0"/>
        <v>56</v>
      </c>
    </row>
    <row r="6" spans="1:17" x14ac:dyDescent="0.35">
      <c r="A6" s="25" t="s">
        <v>22</v>
      </c>
      <c r="B6" s="26">
        <v>12</v>
      </c>
      <c r="C6" s="26">
        <v>15</v>
      </c>
      <c r="D6" s="26">
        <v>14</v>
      </c>
      <c r="E6" s="26">
        <v>6</v>
      </c>
      <c r="F6" s="26">
        <v>2</v>
      </c>
      <c r="G6" s="26">
        <v>10</v>
      </c>
      <c r="H6" s="22">
        <f t="shared" si="0"/>
        <v>59</v>
      </c>
    </row>
    <row r="7" spans="1:17" x14ac:dyDescent="0.35">
      <c r="A7" s="25" t="s">
        <v>15</v>
      </c>
      <c r="B7" s="26">
        <v>6</v>
      </c>
      <c r="C7" s="26">
        <v>12</v>
      </c>
      <c r="D7" s="26">
        <v>11</v>
      </c>
      <c r="E7" s="26">
        <v>7</v>
      </c>
      <c r="F7" s="26">
        <v>9</v>
      </c>
      <c r="G7" s="26">
        <v>13</v>
      </c>
      <c r="H7" s="22">
        <f t="shared" si="0"/>
        <v>58</v>
      </c>
    </row>
    <row r="8" spans="1:17" x14ac:dyDescent="0.35">
      <c r="A8" s="25" t="s">
        <v>16</v>
      </c>
      <c r="B8" s="26">
        <v>11</v>
      </c>
      <c r="C8" s="26">
        <v>10</v>
      </c>
      <c r="D8" s="26">
        <v>12</v>
      </c>
      <c r="E8" s="26">
        <v>1</v>
      </c>
      <c r="F8" s="26">
        <v>8</v>
      </c>
      <c r="G8" s="26">
        <v>1</v>
      </c>
      <c r="H8" s="22">
        <f t="shared" si="0"/>
        <v>43</v>
      </c>
    </row>
    <row r="9" spans="1:17" x14ac:dyDescent="0.35">
      <c r="A9" s="25" t="s">
        <v>12</v>
      </c>
      <c r="B9" s="26">
        <v>2</v>
      </c>
      <c r="C9" s="26">
        <v>13</v>
      </c>
      <c r="D9" s="26">
        <v>5</v>
      </c>
      <c r="E9" s="26">
        <v>10</v>
      </c>
      <c r="F9" s="26">
        <v>12</v>
      </c>
      <c r="G9" s="26">
        <v>5</v>
      </c>
      <c r="H9" s="22">
        <f t="shared" si="0"/>
        <v>47</v>
      </c>
    </row>
    <row r="10" spans="1:17" x14ac:dyDescent="0.35">
      <c r="A10" s="25" t="s">
        <v>9</v>
      </c>
      <c r="B10" s="26">
        <v>1</v>
      </c>
      <c r="C10" s="26">
        <v>8</v>
      </c>
      <c r="D10" s="26">
        <v>8</v>
      </c>
      <c r="E10" s="26">
        <v>8</v>
      </c>
      <c r="F10" s="26">
        <v>15</v>
      </c>
      <c r="G10" s="26">
        <v>4</v>
      </c>
      <c r="H10" s="22">
        <f t="shared" si="0"/>
        <v>44</v>
      </c>
    </row>
    <row r="11" spans="1:17" x14ac:dyDescent="0.35">
      <c r="A11" s="25" t="s">
        <v>13</v>
      </c>
      <c r="B11" s="26">
        <v>14</v>
      </c>
      <c r="C11" s="26">
        <v>4</v>
      </c>
      <c r="D11" s="26">
        <v>1</v>
      </c>
      <c r="E11" s="26">
        <v>8</v>
      </c>
      <c r="F11" s="26">
        <v>11</v>
      </c>
      <c r="G11" s="26">
        <v>11</v>
      </c>
      <c r="H11" s="22">
        <f t="shared" si="0"/>
        <v>49</v>
      </c>
    </row>
    <row r="12" spans="1:17" x14ac:dyDescent="0.35">
      <c r="A12" s="25" t="s">
        <v>20</v>
      </c>
      <c r="B12" s="26">
        <v>9</v>
      </c>
      <c r="C12" s="26">
        <v>2</v>
      </c>
      <c r="D12" s="26">
        <v>7</v>
      </c>
      <c r="E12" s="26">
        <v>15</v>
      </c>
      <c r="F12" s="26">
        <v>4</v>
      </c>
      <c r="G12" s="26">
        <v>14</v>
      </c>
      <c r="H12" s="22">
        <f t="shared" si="0"/>
        <v>51</v>
      </c>
    </row>
    <row r="13" spans="1:17" x14ac:dyDescent="0.35">
      <c r="A13" s="25" t="s">
        <v>17</v>
      </c>
      <c r="B13" s="26">
        <v>7</v>
      </c>
      <c r="C13" s="26">
        <v>3</v>
      </c>
      <c r="D13" s="26">
        <v>6</v>
      </c>
      <c r="E13" s="26">
        <v>14</v>
      </c>
      <c r="F13" s="26">
        <v>7</v>
      </c>
      <c r="G13" s="26">
        <v>7</v>
      </c>
      <c r="H13" s="22">
        <f t="shared" si="0"/>
        <v>44</v>
      </c>
    </row>
    <row r="14" spans="1:17" x14ac:dyDescent="0.35">
      <c r="A14" s="25" t="s">
        <v>23</v>
      </c>
      <c r="B14" s="26">
        <v>5</v>
      </c>
      <c r="C14" s="26">
        <v>9</v>
      </c>
      <c r="D14" s="26">
        <v>10</v>
      </c>
      <c r="E14" s="26">
        <v>12</v>
      </c>
      <c r="F14" s="26">
        <v>1</v>
      </c>
      <c r="G14" s="26">
        <v>8</v>
      </c>
      <c r="H14" s="22">
        <f t="shared" si="0"/>
        <v>45</v>
      </c>
    </row>
    <row r="15" spans="1:17" x14ac:dyDescent="0.35">
      <c r="A15" s="25" t="s">
        <v>14</v>
      </c>
      <c r="B15" s="26">
        <v>8</v>
      </c>
      <c r="C15" s="26">
        <v>6</v>
      </c>
      <c r="D15" s="26">
        <v>1</v>
      </c>
      <c r="E15" s="26">
        <v>11</v>
      </c>
      <c r="F15" s="26">
        <v>10</v>
      </c>
      <c r="G15" s="26">
        <v>15</v>
      </c>
      <c r="H15" s="22">
        <f t="shared" si="0"/>
        <v>51</v>
      </c>
    </row>
    <row r="16" spans="1:17" x14ac:dyDescent="0.35">
      <c r="A16" s="25" t="s">
        <v>21</v>
      </c>
      <c r="B16" s="26">
        <v>15</v>
      </c>
      <c r="C16" s="26">
        <v>5</v>
      </c>
      <c r="D16" s="26">
        <v>8</v>
      </c>
      <c r="E16" s="26">
        <v>2</v>
      </c>
      <c r="F16" s="26">
        <v>3</v>
      </c>
      <c r="G16" s="26">
        <v>9</v>
      </c>
      <c r="H16" s="22">
        <f t="shared" si="0"/>
        <v>42</v>
      </c>
    </row>
    <row r="17" spans="1:8" x14ac:dyDescent="0.35">
      <c r="A17" s="25" t="s">
        <v>18</v>
      </c>
      <c r="B17" s="26">
        <v>2</v>
      </c>
      <c r="C17" s="26">
        <v>1</v>
      </c>
      <c r="D17" s="26">
        <v>3</v>
      </c>
      <c r="E17" s="26">
        <v>13</v>
      </c>
      <c r="F17" s="26">
        <v>6</v>
      </c>
      <c r="G17" s="26">
        <v>3</v>
      </c>
      <c r="H17" s="22">
        <f t="shared" si="0"/>
        <v>28</v>
      </c>
    </row>
    <row r="18" spans="1:8" x14ac:dyDescent="0.35">
      <c r="A18" s="25" t="s">
        <v>19</v>
      </c>
      <c r="B18" s="26">
        <v>4</v>
      </c>
      <c r="C18" s="26">
        <v>7</v>
      </c>
      <c r="D18" s="26">
        <v>4</v>
      </c>
      <c r="E18" s="26">
        <v>4</v>
      </c>
      <c r="F18" s="26">
        <v>5</v>
      </c>
      <c r="G18" s="26">
        <v>6</v>
      </c>
      <c r="H18" s="22">
        <f t="shared" si="0"/>
        <v>30</v>
      </c>
    </row>
    <row r="20" spans="1:8" x14ac:dyDescent="0.35">
      <c r="A20" s="6"/>
      <c r="B20" s="6"/>
      <c r="C20" s="6"/>
      <c r="D20" s="6"/>
      <c r="E20" s="6"/>
      <c r="F20" s="6"/>
      <c r="G20" s="6"/>
      <c r="H20" s="6"/>
    </row>
    <row r="21" spans="1:8" x14ac:dyDescent="0.35">
      <c r="A21" s="6"/>
      <c r="B21" s="6"/>
      <c r="C21" s="6"/>
      <c r="D21" s="6"/>
      <c r="E21" s="6"/>
      <c r="F21" s="6"/>
      <c r="G21" s="6"/>
      <c r="H21" s="6"/>
    </row>
    <row r="22" spans="1:8" x14ac:dyDescent="0.35">
      <c r="A22" s="6"/>
      <c r="B22" s="6"/>
      <c r="C22" s="6"/>
      <c r="D22" s="6"/>
      <c r="E22" s="6"/>
      <c r="F22" s="6"/>
      <c r="G22" s="6"/>
      <c r="H22" s="6"/>
    </row>
    <row r="23" spans="1:8" x14ac:dyDescent="0.35">
      <c r="A23" s="6"/>
      <c r="B23" s="6"/>
      <c r="C23" s="6"/>
      <c r="D23" s="6"/>
      <c r="E23" s="6"/>
      <c r="F23" s="6"/>
      <c r="G23" s="6"/>
      <c r="H23" s="6"/>
    </row>
    <row r="24" spans="1:8" x14ac:dyDescent="0.35">
      <c r="A24" s="6"/>
      <c r="B24" s="6"/>
      <c r="C24" s="6"/>
      <c r="D24" s="6"/>
      <c r="E24" s="6"/>
      <c r="F24" s="6"/>
      <c r="G24" s="6"/>
      <c r="H24" s="6"/>
    </row>
    <row r="25" spans="1:8" x14ac:dyDescent="0.35">
      <c r="A25" s="6"/>
      <c r="B25" s="6"/>
      <c r="C25" s="6"/>
      <c r="D25" s="6"/>
      <c r="E25" s="6"/>
      <c r="F25" s="6"/>
      <c r="G25" s="6"/>
      <c r="H25" s="6"/>
    </row>
    <row r="26" spans="1:8" x14ac:dyDescent="0.35">
      <c r="A26" s="6"/>
      <c r="B26" s="6"/>
      <c r="C26" s="6"/>
      <c r="D26" s="6"/>
      <c r="E26" s="6"/>
      <c r="F26" s="6"/>
      <c r="G26" s="6"/>
      <c r="H26" s="6"/>
    </row>
    <row r="27" spans="1:8" x14ac:dyDescent="0.35">
      <c r="A27" s="6"/>
      <c r="B27" s="6"/>
      <c r="C27" s="6"/>
      <c r="D27" s="6"/>
      <c r="E27" s="6"/>
      <c r="F27" s="6"/>
      <c r="G27" s="6"/>
      <c r="H27" s="6"/>
    </row>
    <row r="28" spans="1:8" x14ac:dyDescent="0.35">
      <c r="A28" s="6"/>
      <c r="B28" s="6"/>
      <c r="C28" s="6"/>
      <c r="D28" s="6"/>
      <c r="E28" s="6"/>
      <c r="F28" s="6"/>
      <c r="G28" s="6"/>
      <c r="H28" s="6"/>
    </row>
    <row r="29" spans="1:8" x14ac:dyDescent="0.35">
      <c r="A29" s="6"/>
      <c r="B29" s="6"/>
      <c r="C29" s="6"/>
      <c r="D29" s="6"/>
      <c r="E29" s="6"/>
      <c r="F29" s="6"/>
      <c r="G29" s="6"/>
      <c r="H29" s="6"/>
    </row>
    <row r="30" spans="1:8" x14ac:dyDescent="0.35">
      <c r="A30" s="6"/>
      <c r="B30" s="6"/>
      <c r="C30" s="6"/>
      <c r="D30" s="6"/>
      <c r="E30" s="6"/>
      <c r="F30" s="6"/>
      <c r="G30" s="6"/>
      <c r="H30" s="6"/>
    </row>
    <row r="31" spans="1:8" x14ac:dyDescent="0.35">
      <c r="A31" s="6"/>
      <c r="B31" s="6"/>
      <c r="C31" s="6"/>
      <c r="D31" s="6"/>
      <c r="E31" s="6"/>
      <c r="F31" s="6"/>
      <c r="G31" s="6"/>
      <c r="H31" s="6"/>
    </row>
    <row r="32" spans="1:8" x14ac:dyDescent="0.35">
      <c r="A32" s="6"/>
      <c r="B32" s="6"/>
      <c r="C32" s="6"/>
      <c r="D32" s="6"/>
      <c r="E32" s="6"/>
      <c r="F32" s="6"/>
      <c r="G32" s="6"/>
      <c r="H32" s="6"/>
    </row>
    <row r="33" spans="1:8" x14ac:dyDescent="0.35">
      <c r="A33" s="6"/>
      <c r="B33" s="6"/>
      <c r="C33" s="6"/>
      <c r="D33" s="6"/>
      <c r="E33" s="6"/>
      <c r="F33" s="6"/>
      <c r="G33" s="6"/>
      <c r="H33" s="6"/>
    </row>
    <row r="34" spans="1:8" x14ac:dyDescent="0.35">
      <c r="A34" s="6"/>
      <c r="B34" s="6"/>
      <c r="C34" s="6"/>
      <c r="D34" s="6"/>
      <c r="E34" s="6"/>
      <c r="F34" s="6"/>
      <c r="G34" s="6"/>
      <c r="H34" s="6"/>
    </row>
    <row r="35" spans="1:8" x14ac:dyDescent="0.35">
      <c r="A35" s="6"/>
      <c r="B35" s="6"/>
      <c r="C35" s="6"/>
      <c r="D35" s="6"/>
      <c r="E35" s="6"/>
      <c r="F35" s="6"/>
      <c r="G35" s="6"/>
      <c r="H35" s="6"/>
    </row>
    <row r="36" spans="1:8" x14ac:dyDescent="0.35">
      <c r="A36" s="6"/>
      <c r="B36" s="6"/>
      <c r="C36" s="6"/>
      <c r="D36" s="6"/>
      <c r="E36" s="6"/>
      <c r="F36" s="6"/>
      <c r="G36" s="6"/>
      <c r="H36" s="6"/>
    </row>
    <row r="37" spans="1:8" x14ac:dyDescent="0.35">
      <c r="A37" s="6"/>
      <c r="B37" s="6"/>
      <c r="C37" s="6"/>
      <c r="D37" s="6"/>
      <c r="E37" s="6"/>
      <c r="F37" s="6"/>
      <c r="G37" s="6"/>
      <c r="H37" s="6"/>
    </row>
    <row r="38" spans="1:8" x14ac:dyDescent="0.35">
      <c r="A38" s="6"/>
      <c r="B38" s="6"/>
      <c r="C38" s="6"/>
      <c r="D38" s="6"/>
      <c r="E38" s="6"/>
      <c r="F38" s="6"/>
      <c r="G38" s="6"/>
      <c r="H38" s="6"/>
    </row>
    <row r="39" spans="1:8" x14ac:dyDescent="0.35">
      <c r="A39" s="6"/>
      <c r="B39" s="6"/>
      <c r="C39" s="6"/>
      <c r="D39" s="6"/>
      <c r="E39" s="6"/>
      <c r="F39" s="6"/>
      <c r="G39" s="6"/>
      <c r="H39" s="6"/>
    </row>
    <row r="40" spans="1:8" x14ac:dyDescent="0.35">
      <c r="A40" s="6"/>
      <c r="B40" s="6"/>
      <c r="C40" s="6"/>
      <c r="D40" s="6"/>
      <c r="E40" s="6"/>
      <c r="F40" s="6"/>
      <c r="G40" s="6"/>
      <c r="H40" s="6"/>
    </row>
    <row r="41" spans="1:8" x14ac:dyDescent="0.35">
      <c r="A41" s="6"/>
      <c r="B41" s="6"/>
      <c r="C41" s="6"/>
      <c r="D41" s="6"/>
      <c r="E41" s="6"/>
      <c r="F41" s="6"/>
      <c r="G41" s="6"/>
      <c r="H41" s="6"/>
    </row>
    <row r="42" spans="1:8" x14ac:dyDescent="0.35">
      <c r="A42" s="6"/>
      <c r="B42" s="6"/>
      <c r="C42" s="6"/>
      <c r="D42" s="6"/>
      <c r="E42" s="6"/>
      <c r="F42" s="6"/>
      <c r="G42" s="6"/>
      <c r="H42" s="6"/>
    </row>
    <row r="43" spans="1:8" x14ac:dyDescent="0.35">
      <c r="A43" s="6"/>
      <c r="B43" s="6"/>
      <c r="C43" s="6"/>
      <c r="D43" s="6"/>
      <c r="E43" s="6"/>
      <c r="F43" s="6"/>
      <c r="G43" s="6"/>
      <c r="H43" s="6"/>
    </row>
    <row r="44" spans="1:8" x14ac:dyDescent="0.35">
      <c r="A44" s="6"/>
      <c r="B44" s="6"/>
      <c r="C44" s="6"/>
      <c r="D44" s="6"/>
      <c r="E44" s="6"/>
      <c r="F44" s="6"/>
      <c r="G44" s="6"/>
      <c r="H44" s="6"/>
    </row>
  </sheetData>
  <pageMargins left="1.1811023622047245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showGridLines="0" zoomScale="55" zoomScaleNormal="55" workbookViewId="0"/>
  </sheetViews>
  <sheetFormatPr baseColWidth="10" defaultRowHeight="14.5" x14ac:dyDescent="0.35"/>
  <cols>
    <col min="1" max="1" width="15.33203125" customWidth="1"/>
    <col min="2" max="2" width="8.5" bestFit="1" customWidth="1"/>
    <col min="3" max="3" width="11.5" bestFit="1" customWidth="1"/>
    <col min="4" max="4" width="11.25" bestFit="1" customWidth="1"/>
    <col min="5" max="6" width="11.83203125" bestFit="1" customWidth="1"/>
    <col min="7" max="8" width="10.33203125" customWidth="1"/>
  </cols>
  <sheetData>
    <row r="1" spans="1:8" ht="23.5" x14ac:dyDescent="0.55000000000000004">
      <c r="A1" s="1" t="s">
        <v>387</v>
      </c>
    </row>
    <row r="2" spans="1:8" ht="23.5" x14ac:dyDescent="0.55000000000000004">
      <c r="A2" s="1"/>
    </row>
    <row r="3" spans="1:8" x14ac:dyDescent="0.35">
      <c r="A3" s="23" t="s">
        <v>2</v>
      </c>
      <c r="B3" s="22" t="s">
        <v>381</v>
      </c>
      <c r="C3" s="22" t="s">
        <v>382</v>
      </c>
      <c r="D3" s="22" t="s">
        <v>383</v>
      </c>
      <c r="E3" s="22" t="s">
        <v>384</v>
      </c>
      <c r="F3" s="22" t="s">
        <v>0</v>
      </c>
      <c r="G3" s="22" t="s">
        <v>26</v>
      </c>
      <c r="H3" s="22" t="s">
        <v>5</v>
      </c>
    </row>
    <row r="4" spans="1:8" x14ac:dyDescent="0.35">
      <c r="A4" s="25" t="s">
        <v>10</v>
      </c>
      <c r="B4" s="26">
        <v>10</v>
      </c>
      <c r="C4" s="26">
        <v>14</v>
      </c>
      <c r="D4" s="26">
        <v>15</v>
      </c>
      <c r="E4" s="26">
        <v>3</v>
      </c>
      <c r="F4" s="26">
        <v>14</v>
      </c>
      <c r="G4" s="26">
        <v>12</v>
      </c>
      <c r="H4" s="22">
        <f t="shared" ref="H4:H18" si="0">SUM(B4:G4)</f>
        <v>68</v>
      </c>
    </row>
    <row r="5" spans="1:8" x14ac:dyDescent="0.35">
      <c r="A5" s="25" t="s">
        <v>11</v>
      </c>
      <c r="B5" s="26">
        <v>13</v>
      </c>
      <c r="C5" s="26">
        <v>11</v>
      </c>
      <c r="D5" s="26">
        <v>12</v>
      </c>
      <c r="E5" s="26">
        <v>5</v>
      </c>
      <c r="F5" s="26">
        <v>13</v>
      </c>
      <c r="G5" s="26">
        <v>2</v>
      </c>
      <c r="H5" s="22">
        <f t="shared" si="0"/>
        <v>56</v>
      </c>
    </row>
    <row r="6" spans="1:8" x14ac:dyDescent="0.35">
      <c r="A6" s="25" t="s">
        <v>22</v>
      </c>
      <c r="B6" s="26">
        <v>12</v>
      </c>
      <c r="C6" s="26">
        <v>15</v>
      </c>
      <c r="D6" s="26">
        <v>14</v>
      </c>
      <c r="E6" s="26">
        <v>6</v>
      </c>
      <c r="F6" s="26">
        <v>2</v>
      </c>
      <c r="G6" s="26">
        <v>10</v>
      </c>
      <c r="H6" s="22">
        <f t="shared" si="0"/>
        <v>59</v>
      </c>
    </row>
    <row r="7" spans="1:8" x14ac:dyDescent="0.35">
      <c r="A7" s="25" t="s">
        <v>15</v>
      </c>
      <c r="B7" s="26">
        <v>6</v>
      </c>
      <c r="C7" s="26">
        <v>12</v>
      </c>
      <c r="D7" s="26">
        <v>11</v>
      </c>
      <c r="E7" s="26">
        <v>7</v>
      </c>
      <c r="F7" s="26">
        <v>9</v>
      </c>
      <c r="G7" s="26">
        <v>13</v>
      </c>
      <c r="H7" s="22">
        <f t="shared" si="0"/>
        <v>58</v>
      </c>
    </row>
    <row r="8" spans="1:8" x14ac:dyDescent="0.35">
      <c r="A8" s="25" t="s">
        <v>16</v>
      </c>
      <c r="B8" s="26">
        <v>11</v>
      </c>
      <c r="C8" s="26">
        <v>10</v>
      </c>
      <c r="D8" s="26">
        <v>12</v>
      </c>
      <c r="E8" s="26">
        <v>1</v>
      </c>
      <c r="F8" s="26">
        <v>8</v>
      </c>
      <c r="G8" s="26">
        <v>1</v>
      </c>
      <c r="H8" s="22">
        <f t="shared" si="0"/>
        <v>43</v>
      </c>
    </row>
    <row r="9" spans="1:8" x14ac:dyDescent="0.35">
      <c r="A9" s="25" t="s">
        <v>12</v>
      </c>
      <c r="B9" s="26">
        <v>2</v>
      </c>
      <c r="C9" s="26">
        <v>13</v>
      </c>
      <c r="D9" s="26">
        <v>5</v>
      </c>
      <c r="E9" s="26">
        <v>10</v>
      </c>
      <c r="F9" s="26">
        <v>12</v>
      </c>
      <c r="G9" s="26">
        <v>5</v>
      </c>
      <c r="H9" s="22">
        <f t="shared" si="0"/>
        <v>47</v>
      </c>
    </row>
    <row r="10" spans="1:8" x14ac:dyDescent="0.35">
      <c r="A10" s="25" t="s">
        <v>9</v>
      </c>
      <c r="B10" s="26">
        <v>1</v>
      </c>
      <c r="C10" s="26">
        <v>8</v>
      </c>
      <c r="D10" s="26">
        <v>8</v>
      </c>
      <c r="E10" s="26">
        <v>8</v>
      </c>
      <c r="F10" s="26">
        <v>15</v>
      </c>
      <c r="G10" s="26">
        <v>4</v>
      </c>
      <c r="H10" s="22">
        <f t="shared" si="0"/>
        <v>44</v>
      </c>
    </row>
    <row r="11" spans="1:8" x14ac:dyDescent="0.35">
      <c r="A11" s="25" t="s">
        <v>13</v>
      </c>
      <c r="B11" s="26">
        <v>14</v>
      </c>
      <c r="C11" s="26">
        <v>4</v>
      </c>
      <c r="D11" s="26">
        <v>1</v>
      </c>
      <c r="E11" s="26">
        <v>8</v>
      </c>
      <c r="F11" s="26">
        <v>11</v>
      </c>
      <c r="G11" s="26">
        <v>11</v>
      </c>
      <c r="H11" s="22">
        <f t="shared" si="0"/>
        <v>49</v>
      </c>
    </row>
    <row r="12" spans="1:8" x14ac:dyDescent="0.35">
      <c r="A12" s="25" t="s">
        <v>20</v>
      </c>
      <c r="B12" s="26">
        <v>9</v>
      </c>
      <c r="C12" s="26">
        <v>2</v>
      </c>
      <c r="D12" s="26">
        <v>7</v>
      </c>
      <c r="E12" s="26">
        <v>15</v>
      </c>
      <c r="F12" s="26">
        <v>4</v>
      </c>
      <c r="G12" s="26">
        <v>14</v>
      </c>
      <c r="H12" s="22">
        <f t="shared" si="0"/>
        <v>51</v>
      </c>
    </row>
    <row r="13" spans="1:8" x14ac:dyDescent="0.35">
      <c r="A13" s="25" t="s">
        <v>17</v>
      </c>
      <c r="B13" s="26">
        <v>7</v>
      </c>
      <c r="C13" s="26">
        <v>3</v>
      </c>
      <c r="D13" s="26">
        <v>6</v>
      </c>
      <c r="E13" s="26">
        <v>14</v>
      </c>
      <c r="F13" s="26">
        <v>7</v>
      </c>
      <c r="G13" s="26">
        <v>7</v>
      </c>
      <c r="H13" s="22">
        <f t="shared" si="0"/>
        <v>44</v>
      </c>
    </row>
    <row r="14" spans="1:8" x14ac:dyDescent="0.35">
      <c r="A14" s="25" t="s">
        <v>23</v>
      </c>
      <c r="B14" s="26">
        <v>5</v>
      </c>
      <c r="C14" s="26">
        <v>9</v>
      </c>
      <c r="D14" s="26">
        <v>10</v>
      </c>
      <c r="E14" s="26">
        <v>12</v>
      </c>
      <c r="F14" s="26">
        <v>1</v>
      </c>
      <c r="G14" s="26">
        <v>8</v>
      </c>
      <c r="H14" s="22">
        <f t="shared" si="0"/>
        <v>45</v>
      </c>
    </row>
    <row r="15" spans="1:8" x14ac:dyDescent="0.35">
      <c r="A15" s="25" t="s">
        <v>14</v>
      </c>
      <c r="B15" s="26">
        <v>8</v>
      </c>
      <c r="C15" s="26">
        <v>6</v>
      </c>
      <c r="D15" s="26">
        <v>1</v>
      </c>
      <c r="E15" s="26">
        <v>11</v>
      </c>
      <c r="F15" s="26">
        <v>10</v>
      </c>
      <c r="G15" s="26">
        <v>15</v>
      </c>
      <c r="H15" s="22">
        <f t="shared" si="0"/>
        <v>51</v>
      </c>
    </row>
    <row r="16" spans="1:8" x14ac:dyDescent="0.35">
      <c r="A16" s="25" t="s">
        <v>21</v>
      </c>
      <c r="B16" s="26">
        <v>15</v>
      </c>
      <c r="C16" s="26">
        <v>5</v>
      </c>
      <c r="D16" s="26">
        <v>8</v>
      </c>
      <c r="E16" s="26">
        <v>2</v>
      </c>
      <c r="F16" s="26">
        <v>3</v>
      </c>
      <c r="G16" s="26">
        <v>9</v>
      </c>
      <c r="H16" s="22">
        <f t="shared" si="0"/>
        <v>42</v>
      </c>
    </row>
    <row r="17" spans="1:8" x14ac:dyDescent="0.35">
      <c r="A17" s="25" t="s">
        <v>18</v>
      </c>
      <c r="B17" s="26">
        <v>2</v>
      </c>
      <c r="C17" s="26">
        <v>1</v>
      </c>
      <c r="D17" s="26">
        <v>3</v>
      </c>
      <c r="E17" s="26">
        <v>13</v>
      </c>
      <c r="F17" s="26">
        <v>6</v>
      </c>
      <c r="G17" s="26">
        <v>3</v>
      </c>
      <c r="H17" s="22">
        <f t="shared" si="0"/>
        <v>28</v>
      </c>
    </row>
    <row r="18" spans="1:8" x14ac:dyDescent="0.35">
      <c r="A18" s="25" t="s">
        <v>19</v>
      </c>
      <c r="B18" s="26">
        <v>4</v>
      </c>
      <c r="C18" s="26">
        <v>7</v>
      </c>
      <c r="D18" s="26">
        <v>4</v>
      </c>
      <c r="E18" s="26">
        <v>4</v>
      </c>
      <c r="F18" s="26">
        <v>5</v>
      </c>
      <c r="G18" s="26">
        <v>6</v>
      </c>
      <c r="H18" s="22">
        <f t="shared" si="0"/>
        <v>30</v>
      </c>
    </row>
    <row r="20" spans="1:8" x14ac:dyDescent="0.35">
      <c r="A20" s="6"/>
      <c r="B20" s="6"/>
      <c r="C20" s="6"/>
      <c r="D20" s="6"/>
      <c r="E20" s="6"/>
      <c r="F20" s="6"/>
      <c r="G20" s="6"/>
      <c r="H20" s="6"/>
    </row>
    <row r="21" spans="1:8" x14ac:dyDescent="0.35">
      <c r="A21" s="6"/>
      <c r="B21" s="6"/>
      <c r="C21" s="6"/>
      <c r="D21" s="6"/>
      <c r="E21" s="6"/>
      <c r="F21" s="6"/>
      <c r="G21" s="6"/>
      <c r="H21" s="6"/>
    </row>
    <row r="22" spans="1:8" x14ac:dyDescent="0.35">
      <c r="A22" s="6"/>
      <c r="B22" s="6"/>
      <c r="C22" s="6"/>
      <c r="D22" s="6"/>
      <c r="E22" s="6"/>
      <c r="F22" s="6"/>
      <c r="G22" s="6"/>
      <c r="H22" s="6"/>
    </row>
    <row r="23" spans="1:8" x14ac:dyDescent="0.35">
      <c r="A23" s="6"/>
      <c r="B23" s="6"/>
      <c r="C23" s="6"/>
      <c r="D23" s="6"/>
      <c r="E23" s="6"/>
      <c r="F23" s="6"/>
      <c r="G23" s="6"/>
      <c r="H23" s="6"/>
    </row>
    <row r="24" spans="1:8" x14ac:dyDescent="0.35">
      <c r="A24" s="6"/>
      <c r="B24" s="6"/>
      <c r="C24" s="6"/>
      <c r="D24" s="6"/>
      <c r="E24" s="6"/>
      <c r="F24" s="6"/>
      <c r="G24" s="6"/>
      <c r="H24" s="6"/>
    </row>
    <row r="25" spans="1:8" x14ac:dyDescent="0.35">
      <c r="A25" s="6"/>
      <c r="B25" s="6"/>
      <c r="C25" s="6"/>
      <c r="D25" s="6"/>
      <c r="E25" s="6"/>
      <c r="F25" s="6"/>
      <c r="G25" s="6"/>
      <c r="H25" s="6"/>
    </row>
    <row r="26" spans="1:8" x14ac:dyDescent="0.35">
      <c r="A26" s="6"/>
      <c r="B26" s="6"/>
      <c r="C26" s="6"/>
      <c r="D26" s="6"/>
      <c r="E26" s="6"/>
      <c r="F26" s="6"/>
      <c r="G26" s="6"/>
      <c r="H26" s="6"/>
    </row>
    <row r="27" spans="1:8" x14ac:dyDescent="0.35">
      <c r="A27" s="6"/>
      <c r="B27" s="6"/>
      <c r="C27" s="6"/>
      <c r="D27" s="6"/>
      <c r="E27" s="6"/>
      <c r="F27" s="6"/>
      <c r="G27" s="6"/>
      <c r="H27" s="6"/>
    </row>
    <row r="28" spans="1:8" x14ac:dyDescent="0.35">
      <c r="A28" s="6"/>
      <c r="B28" s="6"/>
      <c r="C28" s="6"/>
      <c r="D28" s="6"/>
      <c r="E28" s="6"/>
      <c r="F28" s="6"/>
      <c r="G28" s="6"/>
      <c r="H28" s="6"/>
    </row>
    <row r="29" spans="1:8" x14ac:dyDescent="0.35">
      <c r="A29" s="6"/>
      <c r="B29" s="6"/>
      <c r="C29" s="6"/>
      <c r="D29" s="6"/>
      <c r="E29" s="6"/>
      <c r="F29" s="6"/>
      <c r="G29" s="6"/>
      <c r="H29" s="6"/>
    </row>
    <row r="30" spans="1:8" x14ac:dyDescent="0.35">
      <c r="A30" s="6"/>
      <c r="B30" s="6"/>
      <c r="C30" s="6"/>
      <c r="D30" s="6"/>
      <c r="E30" s="6"/>
      <c r="F30" s="6"/>
      <c r="G30" s="6"/>
      <c r="H30" s="6"/>
    </row>
    <row r="31" spans="1:8" x14ac:dyDescent="0.35">
      <c r="A31" s="6"/>
      <c r="B31" s="6"/>
      <c r="C31" s="6"/>
      <c r="D31" s="6"/>
      <c r="E31" s="6"/>
      <c r="F31" s="6"/>
      <c r="G31" s="6"/>
      <c r="H31" s="6"/>
    </row>
    <row r="32" spans="1:8" x14ac:dyDescent="0.35">
      <c r="A32" s="6"/>
      <c r="B32" s="6"/>
      <c r="C32" s="6"/>
      <c r="D32" s="6"/>
      <c r="E32" s="6"/>
      <c r="F32" s="6"/>
      <c r="G32" s="6"/>
      <c r="H32" s="6"/>
    </row>
    <row r="33" spans="1:8" x14ac:dyDescent="0.35">
      <c r="A33" s="6"/>
      <c r="B33" s="6"/>
      <c r="C33" s="6"/>
      <c r="D33" s="6"/>
      <c r="E33" s="6"/>
      <c r="F33" s="6"/>
      <c r="G33" s="6"/>
      <c r="H33" s="6"/>
    </row>
    <row r="34" spans="1:8" x14ac:dyDescent="0.35">
      <c r="A34" s="6"/>
      <c r="B34" s="6"/>
      <c r="C34" s="6"/>
      <c r="D34" s="6"/>
      <c r="E34" s="6"/>
      <c r="F34" s="6"/>
      <c r="G34" s="6"/>
      <c r="H34" s="6"/>
    </row>
    <row r="35" spans="1:8" x14ac:dyDescent="0.35">
      <c r="A35" s="6"/>
      <c r="B35" s="6"/>
      <c r="C35" s="6"/>
      <c r="D35" s="6"/>
      <c r="E35" s="6"/>
      <c r="F35" s="6"/>
      <c r="G35" s="6"/>
      <c r="H35" s="6"/>
    </row>
    <row r="36" spans="1:8" x14ac:dyDescent="0.35">
      <c r="A36" s="6"/>
      <c r="B36" s="6"/>
      <c r="C36" s="6"/>
      <c r="D36" s="6"/>
      <c r="E36" s="6"/>
      <c r="F36" s="6"/>
      <c r="G36" s="6"/>
      <c r="H36" s="6"/>
    </row>
    <row r="37" spans="1:8" x14ac:dyDescent="0.35">
      <c r="A37" s="6"/>
      <c r="B37" s="6"/>
      <c r="C37" s="6"/>
      <c r="D37" s="6"/>
      <c r="E37" s="6"/>
      <c r="F37" s="6"/>
      <c r="G37" s="6"/>
      <c r="H37" s="6"/>
    </row>
    <row r="38" spans="1:8" x14ac:dyDescent="0.35">
      <c r="A38" s="6"/>
      <c r="B38" s="6"/>
      <c r="C38" s="6"/>
      <c r="D38" s="6"/>
      <c r="E38" s="6"/>
      <c r="F38" s="6"/>
      <c r="G38" s="6"/>
      <c r="H38" s="6"/>
    </row>
    <row r="39" spans="1:8" x14ac:dyDescent="0.35">
      <c r="A39" s="6"/>
      <c r="B39" s="6"/>
      <c r="C39" s="6"/>
      <c r="D39" s="6"/>
      <c r="E39" s="6"/>
      <c r="F39" s="6"/>
      <c r="G39" s="6"/>
      <c r="H39" s="6"/>
    </row>
    <row r="40" spans="1:8" x14ac:dyDescent="0.35">
      <c r="A40" s="6"/>
      <c r="B40" s="6"/>
      <c r="C40" s="6"/>
      <c r="D40" s="6"/>
      <c r="E40" s="6"/>
      <c r="F40" s="6"/>
      <c r="G40" s="6"/>
      <c r="H40" s="6"/>
    </row>
    <row r="41" spans="1:8" x14ac:dyDescent="0.35">
      <c r="A41" s="6"/>
      <c r="B41" s="6"/>
      <c r="C41" s="6"/>
      <c r="D41" s="6"/>
      <c r="E41" s="6"/>
      <c r="F41" s="6"/>
      <c r="G41" s="6"/>
      <c r="H41" s="6"/>
    </row>
    <row r="42" spans="1:8" x14ac:dyDescent="0.35">
      <c r="A42" s="6"/>
      <c r="B42" s="6"/>
      <c r="C42" s="6"/>
      <c r="D42" s="6"/>
      <c r="E42" s="6"/>
      <c r="F42" s="6"/>
      <c r="G42" s="6"/>
      <c r="H42" s="6"/>
    </row>
    <row r="43" spans="1:8" x14ac:dyDescent="0.35">
      <c r="A43" s="6"/>
      <c r="B43" s="6"/>
      <c r="C43" s="6"/>
      <c r="D43" s="6"/>
      <c r="E43" s="6"/>
      <c r="F43" s="6"/>
      <c r="G43" s="6"/>
      <c r="H43" s="6"/>
    </row>
    <row r="44" spans="1:8" x14ac:dyDescent="0.35">
      <c r="A44" s="6"/>
      <c r="B44" s="6"/>
      <c r="C44" s="6"/>
      <c r="D44" s="6"/>
      <c r="E44" s="6"/>
      <c r="F44" s="6"/>
      <c r="G44" s="6"/>
      <c r="H44" s="6"/>
    </row>
  </sheetData>
  <pageMargins left="1.1811023622047245" right="0.70866141732283472" top="0.78740157480314965" bottom="0.78740157480314965" header="0.31496062992125984" footer="0.31496062992125984"/>
  <pageSetup paperSize="9" scale="130" orientation="landscape" r:id="rId1"/>
  <rowBreaks count="1" manualBreakCount="1">
    <brk id="19" max="16383" man="1"/>
  </rowBreaks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Schiessen</vt:lpstr>
      <vt:lpstr>Schiessen-Lösung</vt:lpstr>
      <vt:lpstr>Crosslauf</vt:lpstr>
      <vt:lpstr>Crosslauf-Lösung</vt:lpstr>
      <vt:lpstr>Übersicht</vt:lpstr>
      <vt:lpstr>Übersicht-Lösung</vt:lpstr>
      <vt:lpstr>'Crosslauf-Lösung'!Druckbereich</vt:lpstr>
      <vt:lpstr>'Schiessen-Lösung'!Druckbereich</vt:lpstr>
      <vt:lpstr>'Übersicht-Lösung'!Druckbereich</vt:lpstr>
      <vt:lpstr>'Crosslauf-Lösung'!Drucktitel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ModifiedBy>Jürg Lippuner</cp:lastModifiedBy>
  <cp:lastPrinted>2021-06-23T11:55:10Z</cp:lastPrinted>
  <dcterms:created xsi:type="dcterms:W3CDTF">2014-07-29T04:58:00Z</dcterms:created>
  <dcterms:modified xsi:type="dcterms:W3CDTF">2022-02-16T10:20:51Z</dcterms:modified>
</cp:coreProperties>
</file>