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juerg\Downloads\"/>
    </mc:Choice>
  </mc:AlternateContent>
  <xr:revisionPtr revIDLastSave="0" documentId="13_ncr:1_{CE932DA2-229C-442F-BE7D-3C5D14CEC732}" xr6:coauthVersionLast="47" xr6:coauthVersionMax="47" xr10:uidLastSave="{00000000-0000-0000-0000-000000000000}"/>
  <bookViews>
    <workbookView xWindow="-110" yWindow="-110" windowWidth="38620" windowHeight="21100" tabRatio="959" xr2:uid="{00000000-000D-0000-FFFF-FFFF00000000}"/>
  </bookViews>
  <sheets>
    <sheet name="Information" sheetId="1" r:id="rId1"/>
    <sheet name="1. Rotweine" sheetId="2" r:id="rId2"/>
    <sheet name="2. Wasserverbrauch" sheetId="3" r:id="rId3"/>
    <sheet name="4. Rezepte" sheetId="10" r:id="rId4"/>
    <sheet name="5. Preise" sheetId="5" r:id="rId5"/>
    <sheet name="6. Vertreterverkäufe" sheetId="6" r:id="rId6"/>
    <sheet name="7. Kurs" sheetId="7" r:id="rId7"/>
    <sheet name="8. Datum" sheetId="8" r:id="rId8"/>
    <sheet name="9. Verbrauch" sheetId="9" r:id="rId9"/>
    <sheet name="10. Wasserverbrauch 2" sheetId="11" r:id="rId10"/>
  </sheets>
  <externalReferences>
    <externalReference r:id="rId11"/>
  </externalReferences>
  <definedNames>
    <definedName name="Formeln">[1]Einmaleins!$M$3,[1]Einmaleins!$B$4:$K$13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11" l="1"/>
  <c r="I9" i="11"/>
  <c r="I8" i="11"/>
  <c r="B9" i="11"/>
  <c r="C3" i="11"/>
  <c r="C4" i="11"/>
  <c r="C5" i="11"/>
  <c r="C6" i="11"/>
  <c r="C7" i="11"/>
  <c r="C9" i="11"/>
  <c r="G10" i="7"/>
  <c r="G9" i="7"/>
  <c r="G8" i="7"/>
  <c r="G7" i="7"/>
  <c r="G6" i="7"/>
  <c r="G5" i="7"/>
  <c r="G11" i="7"/>
  <c r="E6" i="7"/>
  <c r="E7" i="7"/>
  <c r="E8" i="7"/>
  <c r="E9" i="7"/>
  <c r="E10" i="7"/>
  <c r="E5" i="7"/>
  <c r="E11" i="7"/>
  <c r="G5" i="2"/>
  <c r="F5" i="2"/>
  <c r="G4" i="2"/>
  <c r="F4" i="2"/>
  <c r="G3" i="2"/>
  <c r="F3" i="2"/>
  <c r="G2" i="2"/>
  <c r="F2" i="2"/>
  <c r="B9" i="3"/>
  <c r="C6" i="3"/>
  <c r="E8" i="5"/>
  <c r="E7" i="5"/>
  <c r="E6" i="5"/>
  <c r="E5" i="5"/>
  <c r="E4" i="5"/>
  <c r="E3" i="5"/>
  <c r="E2" i="5"/>
  <c r="E6" i="6"/>
  <c r="F6" i="6"/>
  <c r="F11" i="7"/>
  <c r="D11" i="7"/>
  <c r="B11" i="8"/>
  <c r="B7" i="8"/>
  <c r="B4" i="8"/>
  <c r="B6" i="8"/>
  <c r="D5" i="9"/>
  <c r="D6" i="9"/>
  <c r="C3" i="3"/>
  <c r="C7" i="3"/>
  <c r="C4" i="3"/>
  <c r="C5" i="3"/>
  <c r="D7" i="9"/>
  <c r="E6" i="9"/>
  <c r="C9" i="3"/>
  <c r="D8" i="9"/>
  <c r="E7" i="9"/>
  <c r="D9" i="9"/>
  <c r="E9" i="9"/>
  <c r="E8" i="9"/>
</calcChain>
</file>

<file path=xl/sharedStrings.xml><?xml version="1.0" encoding="utf-8"?>
<sst xmlns="http://schemas.openxmlformats.org/spreadsheetml/2006/main" count="111" uniqueCount="85">
  <si>
    <t>Ü B U N G S T A B E L L E N</t>
  </si>
  <si>
    <t>Nr</t>
  </si>
  <si>
    <t>Bezeichnung</t>
  </si>
  <si>
    <t>Einheit</t>
  </si>
  <si>
    <t>Stückpreis</t>
  </si>
  <si>
    <t>Anzahl</t>
  </si>
  <si>
    <t>Inventarwert</t>
  </si>
  <si>
    <t>Bestand</t>
  </si>
  <si>
    <t>Fendant</t>
  </si>
  <si>
    <t>Malanser</t>
  </si>
  <si>
    <t>Dôle</t>
  </si>
  <si>
    <t>Kalterer</t>
  </si>
  <si>
    <t xml:space="preserve">Wasserverbrauch im Haushalt </t>
  </si>
  <si>
    <t>Pro Einwohner und Tag</t>
  </si>
  <si>
    <t>%</t>
  </si>
  <si>
    <t>Toilettenspülung</t>
  </si>
  <si>
    <t>Baden / Duschen</t>
  </si>
  <si>
    <t>Gartensprengen</t>
  </si>
  <si>
    <t>Trinken / Kochen</t>
  </si>
  <si>
    <t>Autowaschen</t>
  </si>
  <si>
    <t>TOTAL</t>
  </si>
  <si>
    <t>Artikel</t>
  </si>
  <si>
    <t>Menge</t>
  </si>
  <si>
    <t>Madeira</t>
  </si>
  <si>
    <t>Zitronensaft</t>
  </si>
  <si>
    <t>Zucker</t>
  </si>
  <si>
    <t>Rahm</t>
  </si>
  <si>
    <t>Artikelname</t>
  </si>
  <si>
    <t>Liefereinheit</t>
  </si>
  <si>
    <t>Einzelpreis</t>
  </si>
  <si>
    <t>Rabatt</t>
  </si>
  <si>
    <t>Preis</t>
  </si>
  <si>
    <t>Assamtee</t>
  </si>
  <si>
    <t>Chang Bier</t>
  </si>
  <si>
    <t>Anissirup</t>
  </si>
  <si>
    <t>Chef Anton's Cajun Gewürz</t>
  </si>
  <si>
    <t>Chef Anton's Gumbo Mix</t>
  </si>
  <si>
    <t>Omas Brombeermarmelade</t>
  </si>
  <si>
    <t>Uncle Bob's Organic Dried Pears</t>
  </si>
  <si>
    <t>Datum</t>
  </si>
  <si>
    <t>Produkt</t>
  </si>
  <si>
    <t>Umsatz</t>
  </si>
  <si>
    <t>Ums'anteil</t>
  </si>
  <si>
    <t>Printerpapier</t>
  </si>
  <si>
    <t>Etiketten</t>
  </si>
  <si>
    <t>Monitor</t>
  </si>
  <si>
    <t>Disketten</t>
  </si>
  <si>
    <t>Total</t>
  </si>
  <si>
    <t>Kurs</t>
  </si>
  <si>
    <t>Ankauf</t>
  </si>
  <si>
    <t>Verkauf</t>
  </si>
  <si>
    <t>Marke</t>
  </si>
  <si>
    <t>Typ</t>
  </si>
  <si>
    <t>JG</t>
  </si>
  <si>
    <t>GER</t>
  </si>
  <si>
    <t>SUI</t>
  </si>
  <si>
    <t>Opel</t>
  </si>
  <si>
    <t>Omega CD</t>
  </si>
  <si>
    <t>Senator 3.0</t>
  </si>
  <si>
    <t>Mercedes</t>
  </si>
  <si>
    <t>190 E</t>
  </si>
  <si>
    <t>560 SEC</t>
  </si>
  <si>
    <t>VW</t>
  </si>
  <si>
    <t>Passat GT</t>
  </si>
  <si>
    <t>Audi</t>
  </si>
  <si>
    <t>100 CD</t>
  </si>
  <si>
    <t>Wie alt sind Sie?</t>
  </si>
  <si>
    <t>Ihr Geburtsdatum:</t>
  </si>
  <si>
    <t>Heutiges Datum:</t>
  </si>
  <si>
    <t>Ihr Alter in Tagen:</t>
  </si>
  <si>
    <t>Benzinverbrauch</t>
  </si>
  <si>
    <t>Kilometer</t>
  </si>
  <si>
    <t>Stand</t>
  </si>
  <si>
    <t>aktuell</t>
  </si>
  <si>
    <t>pro 100 km</t>
  </si>
  <si>
    <t>Tipp:</t>
  </si>
  <si>
    <t>statt 0 oder # verwenden Sie ? als Zahlenplatzhalter</t>
  </si>
  <si>
    <t>Bsp.</t>
  </si>
  <si>
    <t>0.??</t>
  </si>
  <si>
    <t>dann wird nach dem Dezimalpunkt bzw. Divisionsstrich ausgerichtet.</t>
  </si>
  <si>
    <t># ?/?</t>
  </si>
  <si>
    <t>Prozent</t>
  </si>
  <si>
    <t>© lasti/jl</t>
  </si>
  <si>
    <t>Formatieren Sie die Zahlen wie in unten dargestellt.</t>
  </si>
  <si>
    <r>
      <t xml:space="preserve">Diese Arbeitsmappe enthält 9 Übungstabellen zum Thema </t>
    </r>
    <r>
      <rPr>
        <b/>
        <sz val="16"/>
        <rFont val="Calibri"/>
        <family val="2"/>
        <scheme val="minor"/>
      </rPr>
      <t>Zahlenformate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</si>
</sst>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#,##0\ &quot;Tage alt sind Sie am:&quot;"/>
  </numFmts>
  <fonts count="28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name val="MS Sans Serif"/>
    </font>
    <font>
      <sz val="9"/>
      <name val="Arial"/>
      <family val="2"/>
    </font>
    <font>
      <sz val="10"/>
      <name val="Helv"/>
    </font>
    <font>
      <sz val="10"/>
      <name val="Courier"/>
    </font>
    <font>
      <sz val="10"/>
      <name val="Geneva"/>
    </font>
    <font>
      <b/>
      <sz val="14"/>
      <name val="Arial"/>
      <family val="2"/>
    </font>
    <font>
      <sz val="8"/>
      <name val="Arial"/>
      <family val="2"/>
    </font>
    <font>
      <sz val="16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i/>
      <sz val="14"/>
      <color indexed="12"/>
      <name val="Calibri"/>
      <family val="2"/>
      <scheme val="minor"/>
    </font>
    <font>
      <b/>
      <i/>
      <sz val="14"/>
      <color indexed="57"/>
      <name val="Calibri"/>
      <family val="2"/>
      <scheme val="minor"/>
    </font>
    <font>
      <i/>
      <sz val="14"/>
      <color indexed="12"/>
      <name val="Calibri"/>
      <family val="2"/>
      <scheme val="minor"/>
    </font>
    <font>
      <i/>
      <sz val="14"/>
      <color indexed="57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indexed="12"/>
      <name val="Calibri"/>
      <family val="2"/>
      <scheme val="minor"/>
    </font>
    <font>
      <sz val="10"/>
      <name val="Calibri"/>
      <family val="2"/>
      <scheme val="minor"/>
    </font>
    <font>
      <sz val="14"/>
      <color indexed="12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</borders>
  <cellStyleXfs count="24">
    <xf numFmtId="0" fontId="0" fillId="0" borderId="0"/>
    <xf numFmtId="3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3" fillId="0" borderId="1" applyBorder="0">
      <alignment vertical="center"/>
    </xf>
    <xf numFmtId="0" fontId="1" fillId="3" borderId="0" applyNumberFormat="0" applyFont="0" applyBorder="0" applyAlignment="0" applyProtection="0"/>
    <xf numFmtId="0" fontId="5" fillId="0" borderId="0"/>
    <xf numFmtId="0" fontId="5" fillId="0" borderId="0"/>
    <xf numFmtId="9" fontId="1" fillId="0" borderId="0" applyFont="0" applyFill="0" applyBorder="0" applyAlignment="0" applyProtection="0"/>
    <xf numFmtId="0" fontId="1" fillId="4" borderId="0" applyNumberFormat="0" applyFont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6" fillId="0" borderId="0"/>
    <xf numFmtId="0" fontId="7" fillId="0" borderId="0"/>
    <xf numFmtId="0" fontId="1" fillId="0" borderId="0"/>
    <xf numFmtId="0" fontId="8" fillId="0" borderId="0" applyNumberFormat="0" applyFill="0" applyBorder="0" applyProtection="0"/>
    <xf numFmtId="0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9">
    <xf numFmtId="0" fontId="0" fillId="0" borderId="0" xfId="0"/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/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2" xfId="0" applyFont="1" applyFill="1" applyBorder="1" applyAlignment="1">
      <alignment horizontal="center"/>
    </xf>
    <xf numFmtId="0" fontId="13" fillId="0" borderId="2" xfId="0" applyFont="1" applyFill="1" applyBorder="1"/>
    <xf numFmtId="0" fontId="13" fillId="0" borderId="2" xfId="0" applyNumberFormat="1" applyFont="1" applyFill="1" applyBorder="1" applyAlignment="1">
      <alignment horizontal="center"/>
    </xf>
    <xf numFmtId="0" fontId="13" fillId="0" borderId="2" xfId="0" applyNumberFormat="1" applyFont="1" applyFill="1" applyBorder="1"/>
    <xf numFmtId="0" fontId="13" fillId="0" borderId="2" xfId="23" applyNumberFormat="1" applyFont="1" applyFill="1" applyBorder="1"/>
    <xf numFmtId="0" fontId="13" fillId="0" borderId="2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/>
    <xf numFmtId="0" fontId="13" fillId="0" borderId="0" xfId="23" applyNumberFormat="1" applyFont="1" applyFill="1" applyBorder="1"/>
    <xf numFmtId="0" fontId="13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0" fontId="15" fillId="0" borderId="3" xfId="20" applyFont="1" applyFill="1" applyBorder="1" applyAlignment="1">
      <alignment horizontal="centerContinuous"/>
    </xf>
    <xf numFmtId="0" fontId="16" fillId="0" borderId="3" xfId="20" applyFont="1" applyFill="1" applyBorder="1" applyAlignment="1">
      <alignment horizontal="centerContinuous"/>
    </xf>
    <xf numFmtId="0" fontId="16" fillId="0" borderId="0" xfId="20" applyFont="1"/>
    <xf numFmtId="0" fontId="16" fillId="0" borderId="3" xfId="20" applyFont="1" applyFill="1" applyBorder="1"/>
    <xf numFmtId="0" fontId="15" fillId="0" borderId="3" xfId="20" applyFont="1" applyFill="1" applyBorder="1" applyAlignment="1">
      <alignment horizontal="center" wrapText="1"/>
    </xf>
    <xf numFmtId="0" fontId="15" fillId="0" borderId="3" xfId="20" quotePrefix="1" applyFont="1" applyFill="1" applyBorder="1" applyAlignment="1">
      <alignment horizontal="center" vertical="center"/>
    </xf>
    <xf numFmtId="0" fontId="16" fillId="0" borderId="3" xfId="20" applyNumberFormat="1" applyFont="1" applyFill="1" applyBorder="1"/>
    <xf numFmtId="0" fontId="16" fillId="0" borderId="3" xfId="10" applyNumberFormat="1" applyFont="1" applyFill="1" applyBorder="1"/>
    <xf numFmtId="0" fontId="16" fillId="0" borderId="16" xfId="20" applyFont="1" applyBorder="1"/>
    <xf numFmtId="0" fontId="16" fillId="0" borderId="17" xfId="20" applyFont="1" applyBorder="1"/>
    <xf numFmtId="0" fontId="16" fillId="0" borderId="18" xfId="20" applyFont="1" applyBorder="1"/>
    <xf numFmtId="0" fontId="16" fillId="0" borderId="19" xfId="20" applyFont="1" applyBorder="1"/>
    <xf numFmtId="0" fontId="16" fillId="0" borderId="0" xfId="20" applyFont="1" applyBorder="1"/>
    <xf numFmtId="0" fontId="16" fillId="0" borderId="20" xfId="20" applyFont="1" applyBorder="1"/>
    <xf numFmtId="0" fontId="17" fillId="0" borderId="0" xfId="20" applyFont="1" applyBorder="1"/>
    <xf numFmtId="0" fontId="18" fillId="0" borderId="22" xfId="20" applyFont="1" applyBorder="1" applyAlignment="1">
      <alignment horizontal="center"/>
    </xf>
    <xf numFmtId="0" fontId="17" fillId="0" borderId="22" xfId="20" applyFont="1" applyBorder="1"/>
    <xf numFmtId="0" fontId="19" fillId="0" borderId="22" xfId="20" applyFont="1" applyBorder="1" applyAlignment="1">
      <alignment horizontal="center"/>
    </xf>
    <xf numFmtId="0" fontId="20" fillId="0" borderId="0" xfId="20" applyFont="1" applyBorder="1"/>
    <xf numFmtId="12" fontId="21" fillId="0" borderId="0" xfId="20" applyNumberFormat="1" applyFont="1" applyBorder="1"/>
    <xf numFmtId="0" fontId="15" fillId="0" borderId="3" xfId="20" applyFont="1" applyFill="1" applyBorder="1"/>
    <xf numFmtId="0" fontId="15" fillId="0" borderId="3" xfId="20" applyNumberFormat="1" applyFont="1" applyFill="1" applyBorder="1"/>
    <xf numFmtId="0" fontId="15" fillId="0" borderId="3" xfId="10" applyNumberFormat="1" applyFont="1" applyFill="1" applyBorder="1"/>
    <xf numFmtId="0" fontId="16" fillId="0" borderId="21" xfId="20" applyFont="1" applyBorder="1"/>
    <xf numFmtId="0" fontId="20" fillId="0" borderId="22" xfId="20" applyFont="1" applyBorder="1"/>
    <xf numFmtId="12" fontId="21" fillId="0" borderId="22" xfId="20" applyNumberFormat="1" applyFont="1" applyBorder="1"/>
    <xf numFmtId="0" fontId="16" fillId="0" borderId="22" xfId="20" applyFont="1" applyBorder="1"/>
    <xf numFmtId="0" fontId="16" fillId="0" borderId="23" xfId="20" applyFont="1" applyBorder="1"/>
    <xf numFmtId="14" fontId="15" fillId="0" borderId="0" xfId="15" applyNumberFormat="1" applyFont="1" applyFill="1"/>
    <xf numFmtId="1" fontId="15" fillId="0" borderId="0" xfId="15" applyNumberFormat="1" applyFont="1" applyFill="1"/>
    <xf numFmtId="2" fontId="16" fillId="0" borderId="0" xfId="15" applyNumberFormat="1" applyFont="1" applyFill="1"/>
    <xf numFmtId="0" fontId="16" fillId="0" borderId="0" xfId="15" applyFont="1" applyFill="1"/>
    <xf numFmtId="14" fontId="15" fillId="0" borderId="4" xfId="15" applyNumberFormat="1" applyFont="1" applyFill="1" applyBorder="1"/>
    <xf numFmtId="1" fontId="15" fillId="0" borderId="4" xfId="15" applyNumberFormat="1" applyFont="1" applyFill="1" applyBorder="1" applyAlignment="1">
      <alignment horizontal="center"/>
    </xf>
    <xf numFmtId="2" fontId="15" fillId="0" borderId="5" xfId="15" applyNumberFormat="1" applyFont="1" applyFill="1" applyBorder="1" applyAlignment="1">
      <alignment horizontal="centerContinuous"/>
    </xf>
    <xf numFmtId="2" fontId="15" fillId="0" borderId="15" xfId="15" applyNumberFormat="1" applyFont="1" applyFill="1" applyBorder="1" applyAlignment="1">
      <alignment horizontal="centerContinuous"/>
    </xf>
    <xf numFmtId="2" fontId="15" fillId="0" borderId="6" xfId="15" applyNumberFormat="1" applyFont="1" applyFill="1" applyBorder="1" applyAlignment="1">
      <alignment horizontal="centerContinuous"/>
    </xf>
    <xf numFmtId="14" fontId="15" fillId="0" borderId="7" xfId="15" applyNumberFormat="1" applyFont="1" applyFill="1" applyBorder="1"/>
    <xf numFmtId="1" fontId="15" fillId="0" borderId="7" xfId="15" applyNumberFormat="1" applyFont="1" applyFill="1" applyBorder="1" applyAlignment="1">
      <alignment horizontal="center"/>
    </xf>
    <xf numFmtId="2" fontId="15" fillId="0" borderId="7" xfId="15" applyNumberFormat="1" applyFont="1" applyFill="1" applyBorder="1" applyAlignment="1">
      <alignment horizontal="center"/>
    </xf>
    <xf numFmtId="0" fontId="16" fillId="0" borderId="9" xfId="15" applyNumberFormat="1" applyFont="1" applyFill="1" applyBorder="1"/>
    <xf numFmtId="0" fontId="16" fillId="0" borderId="9" xfId="5" applyNumberFormat="1" applyFont="1" applyFill="1" applyBorder="1"/>
    <xf numFmtId="1" fontId="16" fillId="0" borderId="0" xfId="15" applyNumberFormat="1" applyFont="1" applyFill="1"/>
    <xf numFmtId="14" fontId="16" fillId="0" borderId="0" xfId="15" applyNumberFormat="1" applyFont="1" applyFill="1"/>
    <xf numFmtId="0" fontId="15" fillId="0" borderId="0" xfId="12" applyNumberFormat="1" applyFont="1" applyFill="1" applyBorder="1"/>
    <xf numFmtId="0" fontId="16" fillId="0" borderId="0" xfId="12" applyNumberFormat="1" applyFont="1" applyFill="1" applyBorder="1"/>
    <xf numFmtId="0" fontId="16" fillId="0" borderId="0" xfId="12" applyFont="1"/>
    <xf numFmtId="0" fontId="16" fillId="0" borderId="0" xfId="5" applyNumberFormat="1" applyFont="1" applyFill="1" applyBorder="1"/>
    <xf numFmtId="0" fontId="16" fillId="0" borderId="0" xfId="3" applyNumberFormat="1" applyFont="1" applyFill="1" applyBorder="1"/>
    <xf numFmtId="0" fontId="16" fillId="0" borderId="14" xfId="12" applyNumberFormat="1" applyFont="1" applyFill="1" applyBorder="1" applyAlignment="1">
      <alignment horizontal="left"/>
    </xf>
    <xf numFmtId="0" fontId="16" fillId="0" borderId="14" xfId="5" applyNumberFormat="1" applyFont="1" applyFill="1" applyBorder="1"/>
    <xf numFmtId="165" fontId="16" fillId="5" borderId="0" xfId="12" applyNumberFormat="1" applyFont="1" applyFill="1" applyAlignment="1">
      <alignment horizontal="left"/>
    </xf>
    <xf numFmtId="0" fontId="22" fillId="0" borderId="0" xfId="14" applyNumberFormat="1" applyFont="1" applyFill="1"/>
    <xf numFmtId="0" fontId="22" fillId="0" borderId="0" xfId="14" applyNumberFormat="1" applyFont="1" applyFill="1" applyAlignment="1">
      <alignment horizontal="center"/>
    </xf>
    <xf numFmtId="0" fontId="13" fillId="0" borderId="0" xfId="14" applyNumberFormat="1" applyFont="1" applyFill="1"/>
    <xf numFmtId="0" fontId="13" fillId="0" borderId="0" xfId="14" applyFont="1"/>
    <xf numFmtId="4" fontId="13" fillId="0" borderId="0" xfId="14" applyNumberFormat="1" applyFont="1"/>
    <xf numFmtId="2" fontId="13" fillId="0" borderId="0" xfId="14" applyNumberFormat="1" applyFont="1"/>
    <xf numFmtId="0" fontId="22" fillId="0" borderId="4" xfId="14" applyNumberFormat="1" applyFont="1" applyFill="1" applyBorder="1"/>
    <xf numFmtId="0" fontId="22" fillId="0" borderId="5" xfId="14" applyNumberFormat="1" applyFont="1" applyFill="1" applyBorder="1" applyAlignment="1">
      <alignment horizontal="centerContinuous"/>
    </xf>
    <xf numFmtId="0" fontId="13" fillId="0" borderId="6" xfId="14" applyNumberFormat="1" applyFont="1" applyFill="1" applyBorder="1" applyAlignment="1">
      <alignment horizontal="centerContinuous"/>
    </xf>
    <xf numFmtId="0" fontId="22" fillId="0" borderId="7" xfId="14" applyNumberFormat="1" applyFont="1" applyFill="1" applyBorder="1"/>
    <xf numFmtId="0" fontId="22" fillId="0" borderId="8" xfId="14" applyNumberFormat="1" applyFont="1" applyFill="1" applyBorder="1" applyAlignment="1">
      <alignment horizontal="center"/>
    </xf>
    <xf numFmtId="0" fontId="22" fillId="0" borderId="7" xfId="14" applyNumberFormat="1" applyFont="1" applyFill="1" applyBorder="1" applyAlignment="1">
      <alignment horizontal="center"/>
    </xf>
    <xf numFmtId="0" fontId="13" fillId="0" borderId="9" xfId="14" applyNumberFormat="1" applyFont="1" applyFill="1" applyBorder="1"/>
    <xf numFmtId="0" fontId="13" fillId="0" borderId="12" xfId="14" applyNumberFormat="1" applyFont="1" applyFill="1" applyBorder="1"/>
    <xf numFmtId="0" fontId="13" fillId="0" borderId="9" xfId="4" applyNumberFormat="1" applyFont="1" applyFill="1" applyBorder="1"/>
    <xf numFmtId="0" fontId="13" fillId="0" borderId="10" xfId="14" applyNumberFormat="1" applyFont="1" applyFill="1" applyBorder="1"/>
    <xf numFmtId="0" fontId="13" fillId="0" borderId="11" xfId="14" applyNumberFormat="1" applyFont="1" applyFill="1" applyBorder="1"/>
    <xf numFmtId="0" fontId="13" fillId="0" borderId="10" xfId="5" applyNumberFormat="1" applyFont="1" applyFill="1" applyBorder="1"/>
    <xf numFmtId="0" fontId="13" fillId="0" borderId="13" xfId="5" applyNumberFormat="1" applyFont="1" applyFill="1" applyBorder="1"/>
    <xf numFmtId="0" fontId="15" fillId="0" borderId="2" xfId="19" applyNumberFormat="1" applyFont="1" applyFill="1" applyBorder="1" applyAlignment="1">
      <alignment horizontal="center"/>
    </xf>
    <xf numFmtId="0" fontId="16" fillId="0" borderId="0" xfId="17" applyFont="1"/>
    <xf numFmtId="0" fontId="16" fillId="0" borderId="2" xfId="19" applyNumberFormat="1" applyFont="1" applyFill="1" applyBorder="1" applyAlignment="1">
      <alignment horizontal="center"/>
    </xf>
    <xf numFmtId="0" fontId="16" fillId="0" borderId="2" xfId="19" applyNumberFormat="1" applyFont="1" applyFill="1" applyBorder="1" applyAlignment="1"/>
    <xf numFmtId="0" fontId="16" fillId="0" borderId="2" xfId="10" applyNumberFormat="1" applyFont="1" applyFill="1" applyBorder="1" applyAlignment="1"/>
    <xf numFmtId="0" fontId="15" fillId="0" borderId="2" xfId="17" applyNumberFormat="1" applyFont="1" applyFill="1" applyBorder="1"/>
    <xf numFmtId="0" fontId="16" fillId="0" borderId="2" xfId="13" applyNumberFormat="1" applyFont="1" applyFill="1" applyBorder="1"/>
    <xf numFmtId="0" fontId="16" fillId="0" borderId="2" xfId="10" applyNumberFormat="1" applyFont="1" applyFill="1" applyBorder="1"/>
    <xf numFmtId="0" fontId="22" fillId="0" borderId="2" xfId="9" applyNumberFormat="1" applyFont="1" applyFill="1" applyBorder="1"/>
    <xf numFmtId="0" fontId="22" fillId="0" borderId="2" xfId="9" applyNumberFormat="1" applyFont="1" applyFill="1" applyBorder="1" applyAlignment="1">
      <alignment horizontal="center"/>
    </xf>
    <xf numFmtId="164" fontId="22" fillId="0" borderId="2" xfId="9" applyNumberFormat="1" applyFont="1" applyFill="1" applyBorder="1"/>
    <xf numFmtId="0" fontId="22" fillId="0" borderId="2" xfId="0" applyFont="1" applyFill="1" applyBorder="1"/>
    <xf numFmtId="0" fontId="13" fillId="0" borderId="0" xfId="9" applyFont="1"/>
    <xf numFmtId="0" fontId="13" fillId="0" borderId="2" xfId="9" applyNumberFormat="1" applyFont="1" applyFill="1" applyBorder="1"/>
    <xf numFmtId="0" fontId="13" fillId="0" borderId="2" xfId="22" applyNumberFormat="1" applyFont="1" applyFill="1" applyBorder="1"/>
    <xf numFmtId="164" fontId="13" fillId="0" borderId="0" xfId="9" applyNumberFormat="1" applyFont="1"/>
    <xf numFmtId="0" fontId="23" fillId="0" borderId="2" xfId="18" applyFont="1" applyFill="1" applyBorder="1" applyAlignment="1" applyProtection="1">
      <alignment horizontal="left"/>
      <protection locked="0"/>
    </xf>
    <xf numFmtId="0" fontId="23" fillId="0" borderId="2" xfId="18" applyFont="1" applyFill="1" applyBorder="1" applyAlignment="1" applyProtection="1">
      <alignment horizontal="center"/>
      <protection locked="0"/>
    </xf>
    <xf numFmtId="0" fontId="24" fillId="0" borderId="0" xfId="0" applyFont="1"/>
    <xf numFmtId="0" fontId="25" fillId="0" borderId="2" xfId="18" applyFont="1" applyFill="1" applyBorder="1" applyAlignment="1" applyProtection="1">
      <alignment horizontal="left"/>
      <protection locked="0"/>
    </xf>
    <xf numFmtId="0" fontId="25" fillId="0" borderId="2" xfId="18" applyFont="1" applyFill="1" applyBorder="1" applyAlignment="1" applyProtection="1">
      <alignment horizontal="right"/>
      <protection locked="0"/>
    </xf>
    <xf numFmtId="0" fontId="16" fillId="0" borderId="0" xfId="18" applyFont="1"/>
    <xf numFmtId="0" fontId="10" fillId="5" borderId="0" xfId="16" applyFont="1" applyFill="1"/>
    <xf numFmtId="0" fontId="26" fillId="5" borderId="0" xfId="16" applyFont="1" applyFill="1"/>
    <xf numFmtId="0" fontId="27" fillId="5" borderId="0" xfId="16" applyFont="1" applyFill="1"/>
    <xf numFmtId="0" fontId="10" fillId="6" borderId="0" xfId="16" applyFont="1" applyFill="1"/>
    <xf numFmtId="0" fontId="11" fillId="6" borderId="0" xfId="16" applyFont="1" applyFill="1"/>
    <xf numFmtId="0" fontId="16" fillId="5" borderId="0" xfId="5" applyFont="1" applyFill="1"/>
    <xf numFmtId="0" fontId="15" fillId="0" borderId="3" xfId="20" quotePrefix="1" applyFont="1" applyFill="1" applyBorder="1" applyAlignment="1">
      <alignment horizontal="right" vertical="center"/>
    </xf>
    <xf numFmtId="165" fontId="10" fillId="5" borderId="0" xfId="16" applyNumberFormat="1" applyFont="1" applyFill="1"/>
  </cellXfs>
  <cellStyles count="24">
    <cellStyle name="Comma [0]" xfId="1" xr:uid="{00000000-0005-0000-0000-000000000000}"/>
    <cellStyle name="Currency [0]" xfId="2" xr:uid="{00000000-0005-0000-0000-000001000000}"/>
    <cellStyle name="Dezimal_15. Datum" xfId="3" xr:uid="{00000000-0005-0000-0000-000002000000}"/>
    <cellStyle name="Dezimal_7. Kurs" xfId="4" xr:uid="{00000000-0005-0000-0000-000003000000}"/>
    <cellStyle name="Leicht" xfId="5" xr:uid="{00000000-0005-0000-0000-000004000000}"/>
    <cellStyle name="Mitte" xfId="6" xr:uid="{00000000-0005-0000-0000-000005000000}"/>
    <cellStyle name="Mittel" xfId="7" xr:uid="{00000000-0005-0000-0000-000006000000}"/>
    <cellStyle name="Normal_Accounts" xfId="8" xr:uid="{00000000-0005-0000-0000-000007000000}"/>
    <cellStyle name="Normal_Prices" xfId="9" xr:uid="{00000000-0005-0000-0000-000008000000}"/>
    <cellStyle name="Prozent" xfId="10" builtinId="5"/>
    <cellStyle name="Schwer" xfId="11" xr:uid="{00000000-0005-0000-0000-00000A000000}"/>
    <cellStyle name="Standard" xfId="0" builtinId="0"/>
    <cellStyle name="Standard_11. Datum" xfId="12" xr:uid="{00000000-0005-0000-0000-00000C000000}"/>
    <cellStyle name="Standard_14. Vertreterverkäufe" xfId="13" xr:uid="{00000000-0005-0000-0000-00000D000000}"/>
    <cellStyle name="Standard_8. Kurs" xfId="14" xr:uid="{00000000-0005-0000-0000-00000E000000}"/>
    <cellStyle name="Standard_9. Verbrauch" xfId="15" xr:uid="{00000000-0005-0000-0000-00000F000000}"/>
    <cellStyle name="Standard_Information" xfId="16" xr:uid="{00000000-0005-0000-0000-000010000000}"/>
    <cellStyle name="Standard_Tabelle1" xfId="17" xr:uid="{00000000-0005-0000-0000-000011000000}"/>
    <cellStyle name="Standard_Tabelle1 (2)" xfId="18" xr:uid="{00000000-0005-0000-0000-000012000000}"/>
    <cellStyle name="Standard_VERKDAT.XLS" xfId="19" xr:uid="{00000000-0005-0000-0000-000013000000}"/>
    <cellStyle name="Standard_Wasserverbrauch im Haushalt" xfId="20" xr:uid="{00000000-0005-0000-0000-000014000000}"/>
    <cellStyle name="Titel" xfId="21" xr:uid="{00000000-0005-0000-0000-000015000000}"/>
    <cellStyle name="Währung" xfId="22" builtinId="4"/>
    <cellStyle name="Währung_Rotweine" xfId="23" xr:uid="{00000000-0005-0000-0000-00001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5</xdr:row>
      <xdr:rowOff>222251</xdr:rowOff>
    </xdr:from>
    <xdr:to>
      <xdr:col>8</xdr:col>
      <xdr:colOff>793750</xdr:colOff>
      <xdr:row>27</xdr:row>
      <xdr:rowOff>20523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1A8C039-1CE2-4D2F-B6B3-4A2429EC2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3050" y="1619251"/>
          <a:ext cx="6496050" cy="566567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049" name="Rectangle 1">
          <a:extLst>
            <a:ext uri="{FF2B5EF4-FFF2-40B4-BE49-F238E27FC236}">
              <a16:creationId xmlns:a16="http://schemas.microsoft.com/office/drawing/2014/main" id="{00000000-0008-0000-0900-000001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12432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2050" name="Rectangle 2">
          <a:extLst>
            <a:ext uri="{FF2B5EF4-FFF2-40B4-BE49-F238E27FC236}">
              <a16:creationId xmlns:a16="http://schemas.microsoft.com/office/drawing/2014/main" id="{00000000-0008-0000-0900-000002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124325" cy="238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3</xdr:col>
      <xdr:colOff>9525</xdr:colOff>
      <xdr:row>25</xdr:row>
      <xdr:rowOff>95250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5250"/>
          <a:ext cx="4133850" cy="24765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7</xdr:col>
      <xdr:colOff>9525</xdr:colOff>
      <xdr:row>15</xdr:row>
      <xdr:rowOff>9525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prstClr val="black"/>
            <a:schemeClr val="accent4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038850" cy="10096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12432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124325" cy="238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3</xdr:col>
      <xdr:colOff>9525</xdr:colOff>
      <xdr:row>22</xdr:row>
      <xdr:rowOff>95250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81350"/>
          <a:ext cx="4133850" cy="24765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2</xdr:col>
      <xdr:colOff>9525</xdr:colOff>
      <xdr:row>16</xdr:row>
      <xdr:rowOff>66675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0725"/>
          <a:ext cx="2181225" cy="12001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5</xdr:col>
      <xdr:colOff>9525</xdr:colOff>
      <xdr:row>21</xdr:row>
      <xdr:rowOff>9525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00325"/>
          <a:ext cx="5734050" cy="16097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6</xdr:col>
      <xdr:colOff>9525</xdr:colOff>
      <xdr:row>17</xdr:row>
      <xdr:rowOff>9525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19375"/>
          <a:ext cx="6991350" cy="14382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7</xdr:col>
      <xdr:colOff>9525</xdr:colOff>
      <xdr:row>26</xdr:row>
      <xdr:rowOff>9525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0375"/>
          <a:ext cx="8115300" cy="22098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2</xdr:col>
      <xdr:colOff>9525</xdr:colOff>
      <xdr:row>17</xdr:row>
      <xdr:rowOff>9525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prstClr val="black"/>
            <a:srgbClr val="D9C3A5">
              <a:tint val="50000"/>
              <a:satMod val="18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0"/>
          <a:ext cx="4038600" cy="16764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5</xdr:col>
      <xdr:colOff>9525</xdr:colOff>
      <xdr:row>21</xdr:row>
      <xdr:rowOff>9525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00"/>
          <a:ext cx="5772150" cy="21526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Excel/Kurs/TABELLEN/FORMLN-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  <sheetName val="Lohnabrechng."/>
      <sheetName val="Marge"/>
      <sheetName val="Proz. Veränderung"/>
      <sheetName val="Datum"/>
      <sheetName val="Benzinverbrauch"/>
      <sheetName val="Verkäufe"/>
      <sheetName val="Buchhaltung"/>
      <sheetName val="Kursumrechng."/>
      <sheetName val="Proz. Anteil"/>
      <sheetName val="Einmale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</row>
        <row r="5">
          <cell r="B5">
            <v>2</v>
          </cell>
          <cell r="C5">
            <v>4</v>
          </cell>
          <cell r="D5">
            <v>6</v>
          </cell>
          <cell r="E5">
            <v>8</v>
          </cell>
          <cell r="F5">
            <v>10</v>
          </cell>
          <cell r="G5">
            <v>12</v>
          </cell>
          <cell r="H5">
            <v>14</v>
          </cell>
          <cell r="I5">
            <v>16</v>
          </cell>
          <cell r="J5">
            <v>18</v>
          </cell>
          <cell r="K5">
            <v>20</v>
          </cell>
        </row>
        <row r="6">
          <cell r="B6">
            <v>3</v>
          </cell>
          <cell r="C6">
            <v>6</v>
          </cell>
          <cell r="D6">
            <v>9</v>
          </cell>
          <cell r="E6">
            <v>12</v>
          </cell>
          <cell r="F6">
            <v>15</v>
          </cell>
          <cell r="G6">
            <v>18</v>
          </cell>
          <cell r="H6">
            <v>21</v>
          </cell>
          <cell r="I6">
            <v>24</v>
          </cell>
          <cell r="J6">
            <v>27</v>
          </cell>
          <cell r="K6">
            <v>30</v>
          </cell>
        </row>
        <row r="7">
          <cell r="B7">
            <v>4</v>
          </cell>
          <cell r="C7">
            <v>8</v>
          </cell>
          <cell r="D7">
            <v>12</v>
          </cell>
          <cell r="E7">
            <v>16</v>
          </cell>
          <cell r="F7">
            <v>20</v>
          </cell>
          <cell r="G7">
            <v>24</v>
          </cell>
          <cell r="H7">
            <v>28</v>
          </cell>
          <cell r="I7">
            <v>32</v>
          </cell>
          <cell r="J7">
            <v>36</v>
          </cell>
          <cell r="K7">
            <v>40</v>
          </cell>
        </row>
        <row r="8">
          <cell r="B8">
            <v>5</v>
          </cell>
          <cell r="C8">
            <v>10</v>
          </cell>
          <cell r="D8">
            <v>15</v>
          </cell>
          <cell r="E8">
            <v>20</v>
          </cell>
          <cell r="F8">
            <v>25</v>
          </cell>
          <cell r="G8">
            <v>30</v>
          </cell>
          <cell r="H8">
            <v>35</v>
          </cell>
          <cell r="I8">
            <v>40</v>
          </cell>
          <cell r="J8">
            <v>45</v>
          </cell>
          <cell r="K8">
            <v>50</v>
          </cell>
        </row>
        <row r="9">
          <cell r="B9">
            <v>6</v>
          </cell>
          <cell r="C9">
            <v>12</v>
          </cell>
          <cell r="D9">
            <v>18</v>
          </cell>
          <cell r="E9">
            <v>24</v>
          </cell>
          <cell r="F9">
            <v>30</v>
          </cell>
          <cell r="G9">
            <v>36</v>
          </cell>
          <cell r="H9">
            <v>42</v>
          </cell>
          <cell r="I9">
            <v>48</v>
          </cell>
          <cell r="J9">
            <v>54</v>
          </cell>
          <cell r="K9">
            <v>60</v>
          </cell>
        </row>
        <row r="10">
          <cell r="B10">
            <v>7</v>
          </cell>
          <cell r="C10">
            <v>14</v>
          </cell>
          <cell r="D10">
            <v>21</v>
          </cell>
          <cell r="E10">
            <v>28</v>
          </cell>
          <cell r="F10">
            <v>35</v>
          </cell>
          <cell r="G10">
            <v>42</v>
          </cell>
          <cell r="H10">
            <v>49</v>
          </cell>
          <cell r="I10">
            <v>56</v>
          </cell>
          <cell r="J10">
            <v>63</v>
          </cell>
          <cell r="K10">
            <v>70</v>
          </cell>
        </row>
        <row r="11">
          <cell r="B11">
            <v>8</v>
          </cell>
          <cell r="C11">
            <v>16</v>
          </cell>
          <cell r="D11">
            <v>24</v>
          </cell>
          <cell r="E11">
            <v>32</v>
          </cell>
          <cell r="F11">
            <v>40</v>
          </cell>
          <cell r="G11">
            <v>48</v>
          </cell>
          <cell r="H11">
            <v>56</v>
          </cell>
          <cell r="I11">
            <v>64</v>
          </cell>
          <cell r="J11">
            <v>72</v>
          </cell>
          <cell r="K11">
            <v>80</v>
          </cell>
        </row>
        <row r="12">
          <cell r="B12">
            <v>9</v>
          </cell>
          <cell r="C12">
            <v>18</v>
          </cell>
          <cell r="D12">
            <v>27</v>
          </cell>
          <cell r="E12">
            <v>36</v>
          </cell>
          <cell r="F12">
            <v>45</v>
          </cell>
          <cell r="G12">
            <v>54</v>
          </cell>
          <cell r="H12">
            <v>63</v>
          </cell>
          <cell r="I12">
            <v>72</v>
          </cell>
          <cell r="J12">
            <v>81</v>
          </cell>
          <cell r="K12">
            <v>90</v>
          </cell>
        </row>
        <row r="13">
          <cell r="B13">
            <v>10</v>
          </cell>
          <cell r="C13">
            <v>20</v>
          </cell>
          <cell r="D13">
            <v>30</v>
          </cell>
          <cell r="E13">
            <v>40</v>
          </cell>
          <cell r="F13">
            <v>50</v>
          </cell>
          <cell r="G13">
            <v>60</v>
          </cell>
          <cell r="H13">
            <v>70</v>
          </cell>
          <cell r="I13">
            <v>80</v>
          </cell>
          <cell r="J13">
            <v>90</v>
          </cell>
          <cell r="K13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showGridLines="0" showRowColHeaders="0" tabSelected="1" workbookViewId="0"/>
  </sheetViews>
  <sheetFormatPr baseColWidth="10" defaultColWidth="14" defaultRowHeight="21"/>
  <cols>
    <col min="1" max="1" width="5.7265625" style="111" customWidth="1"/>
    <col min="2" max="16384" width="14" style="111"/>
  </cols>
  <sheetData>
    <row r="1" spans="1:5" s="114" customFormat="1"/>
    <row r="2" spans="1:5" s="114" customFormat="1" ht="26">
      <c r="A2" s="115" t="s">
        <v>0</v>
      </c>
    </row>
    <row r="3" spans="1:5" s="114" customFormat="1"/>
    <row r="5" spans="1:5">
      <c r="B5" s="111" t="s">
        <v>84</v>
      </c>
    </row>
    <row r="6" spans="1:5">
      <c r="E6" s="112"/>
    </row>
    <row r="7" spans="1:5">
      <c r="E7" s="112"/>
    </row>
    <row r="17" spans="1:2">
      <c r="A17" s="113"/>
      <c r="B17" s="113" t="s">
        <v>82</v>
      </c>
    </row>
    <row r="18" spans="1:2">
      <c r="A18" s="118"/>
    </row>
  </sheetData>
  <sheetProtection sheet="1" objects="1" scenarios="1"/>
  <phoneticPr fontId="0" type="noConversion"/>
  <printOptions gridLinesSet="0"/>
  <pageMargins left="0.78740157499999996" right="0.78740157499999996" top="0.984251969" bottom="0.984251969" header="0.51181102300000003" footer="0.51181102300000003"/>
  <pageSetup paperSize="9" orientation="portrait" horizontalDpi="180" verticalDpi="180" r:id="rId1"/>
  <headerFooter alignWithMargins="0">
    <oddHeader>&amp;A</oddHeader>
    <oddFooter>Seite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2"/>
  <sheetViews>
    <sheetView showGridLines="0" zoomScale="110" zoomScaleNormal="110" workbookViewId="0"/>
  </sheetViews>
  <sheetFormatPr baseColWidth="10" defaultColWidth="11.453125" defaultRowHeight="18.5"/>
  <cols>
    <col min="1" max="1" width="22.26953125" style="20" bestFit="1" customWidth="1"/>
    <col min="2" max="2" width="20.81640625" style="20" customWidth="1"/>
    <col min="3" max="3" width="18.7265625" style="20" bestFit="1" customWidth="1"/>
    <col min="4" max="6" width="11.453125" style="20"/>
    <col min="7" max="7" width="13.81640625" style="20" bestFit="1" customWidth="1"/>
    <col min="8" max="8" width="11.453125" style="20"/>
    <col min="9" max="9" width="14.54296875" style="20" bestFit="1" customWidth="1"/>
    <col min="10" max="16384" width="11.453125" style="20"/>
  </cols>
  <sheetData>
    <row r="1" spans="1:11" ht="19" thickBot="1">
      <c r="A1" s="18" t="s">
        <v>12</v>
      </c>
      <c r="B1" s="19"/>
      <c r="C1" s="19"/>
    </row>
    <row r="2" spans="1:11" ht="37.5" thickBot="1">
      <c r="A2" s="21"/>
      <c r="B2" s="22" t="s">
        <v>13</v>
      </c>
      <c r="C2" s="117" t="s">
        <v>81</v>
      </c>
    </row>
    <row r="3" spans="1:11" ht="19" thickBot="1">
      <c r="A3" s="21" t="s">
        <v>15</v>
      </c>
      <c r="B3" s="24">
        <v>59.5</v>
      </c>
      <c r="C3" s="25">
        <f>B3/$B$9</f>
        <v>0.45075757575757575</v>
      </c>
      <c r="E3" s="26" t="s">
        <v>75</v>
      </c>
      <c r="F3" s="27" t="s">
        <v>76</v>
      </c>
      <c r="G3" s="27"/>
      <c r="H3" s="27"/>
      <c r="I3" s="27"/>
      <c r="J3" s="27"/>
      <c r="K3" s="28"/>
    </row>
    <row r="4" spans="1:11" ht="19" thickBot="1">
      <c r="A4" s="21" t="s">
        <v>16</v>
      </c>
      <c r="B4" s="24">
        <v>57.5</v>
      </c>
      <c r="C4" s="25">
        <f>B4/$B$9</f>
        <v>0.43560606060606061</v>
      </c>
      <c r="E4" s="29"/>
      <c r="F4" s="30" t="s">
        <v>79</v>
      </c>
      <c r="G4" s="30"/>
      <c r="H4" s="30"/>
      <c r="I4" s="30"/>
      <c r="J4" s="30"/>
      <c r="K4" s="31"/>
    </row>
    <row r="5" spans="1:11" ht="19" thickBot="1">
      <c r="A5" s="21" t="s">
        <v>17</v>
      </c>
      <c r="B5" s="24">
        <v>9</v>
      </c>
      <c r="C5" s="25">
        <f>B5/$B$9</f>
        <v>6.8181818181818177E-2</v>
      </c>
      <c r="E5" s="29"/>
      <c r="F5" s="30"/>
      <c r="G5" s="30"/>
      <c r="H5" s="30"/>
      <c r="I5" s="30"/>
      <c r="J5" s="30"/>
      <c r="K5" s="31"/>
    </row>
    <row r="6" spans="1:11" ht="19" thickBot="1">
      <c r="A6" s="21" t="s">
        <v>18</v>
      </c>
      <c r="B6" s="24">
        <v>5.5</v>
      </c>
      <c r="C6" s="25">
        <f>B6/$B$9</f>
        <v>4.1666666666666664E-2</v>
      </c>
      <c r="E6" s="29"/>
      <c r="F6" s="30"/>
      <c r="G6" s="30"/>
      <c r="H6" s="30"/>
      <c r="I6" s="30"/>
      <c r="J6" s="30"/>
      <c r="K6" s="31"/>
    </row>
    <row r="7" spans="1:11" ht="19" thickBot="1">
      <c r="A7" s="21" t="s">
        <v>19</v>
      </c>
      <c r="B7" s="24">
        <v>0.5</v>
      </c>
      <c r="C7" s="25">
        <f>B7/$B$9</f>
        <v>3.787878787878788E-3</v>
      </c>
      <c r="E7" s="29"/>
      <c r="F7" s="32" t="s">
        <v>77</v>
      </c>
      <c r="G7" s="33" t="s">
        <v>78</v>
      </c>
      <c r="H7" s="34"/>
      <c r="I7" s="35" t="s">
        <v>80</v>
      </c>
      <c r="J7" s="30"/>
      <c r="K7" s="31"/>
    </row>
    <row r="8" spans="1:11" ht="19" thickBot="1">
      <c r="A8" s="21"/>
      <c r="B8" s="24"/>
      <c r="C8" s="24"/>
      <c r="E8" s="29"/>
      <c r="F8" s="32"/>
      <c r="G8" s="36">
        <v>2.5550000000000002</v>
      </c>
      <c r="H8" s="32"/>
      <c r="I8" s="37">
        <f>G8</f>
        <v>2.5550000000000002</v>
      </c>
      <c r="J8" s="30"/>
      <c r="K8" s="31"/>
    </row>
    <row r="9" spans="1:11" ht="19" thickBot="1">
      <c r="A9" s="38" t="s">
        <v>20</v>
      </c>
      <c r="B9" s="39">
        <f>SUM(B3:B7)</f>
        <v>132</v>
      </c>
      <c r="C9" s="40">
        <f>SUM(C3:C7)</f>
        <v>1</v>
      </c>
      <c r="E9" s="29"/>
      <c r="F9" s="32"/>
      <c r="G9" s="36">
        <v>0.5</v>
      </c>
      <c r="H9" s="32"/>
      <c r="I9" s="37">
        <f>G9</f>
        <v>0.5</v>
      </c>
      <c r="J9" s="30"/>
      <c r="K9" s="31"/>
    </row>
    <row r="10" spans="1:11">
      <c r="E10" s="41"/>
      <c r="F10" s="34"/>
      <c r="G10" s="42">
        <v>30682.125</v>
      </c>
      <c r="H10" s="34"/>
      <c r="I10" s="43">
        <f>G10</f>
        <v>30682.125</v>
      </c>
      <c r="J10" s="44"/>
      <c r="K10" s="45"/>
    </row>
    <row r="12" spans="1:11">
      <c r="A12" s="17" t="s">
        <v>83</v>
      </c>
    </row>
  </sheetData>
  <phoneticPr fontId="0" type="noConversion"/>
  <printOptions gridLinesSet="0"/>
  <pageMargins left="0.78740157499999996" right="0.78740157499999996" top="0.984251969" bottom="0.984251969" header="0.51181102300000003" footer="0.51181102300000003"/>
  <pageSetup paperSize="9" orientation="portrait" horizontalDpi="360" verticalDpi="360" r:id="rId1"/>
  <headerFooter alignWithMargins="0">
    <oddHeader>&amp;A</oddHeader>
    <oddFooter>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"/>
  <sheetViews>
    <sheetView zoomScale="130" zoomScaleNormal="130" workbookViewId="0"/>
  </sheetViews>
  <sheetFormatPr baseColWidth="10" defaultColWidth="11.453125" defaultRowHeight="15.5"/>
  <cols>
    <col min="1" max="1" width="6.453125" style="3" bestFit="1" customWidth="1"/>
    <col min="2" max="2" width="15.81640625" style="4" bestFit="1" customWidth="1"/>
    <col min="3" max="3" width="8.81640625" style="3" bestFit="1" customWidth="1"/>
    <col min="4" max="4" width="13" style="4" bestFit="1" customWidth="1"/>
    <col min="5" max="5" width="18" style="3" customWidth="1"/>
    <col min="6" max="6" width="17.81640625" style="4" bestFit="1" customWidth="1"/>
    <col min="7" max="7" width="10.453125" style="4" bestFit="1" customWidth="1"/>
    <col min="8" max="8" width="12.81640625" style="3" customWidth="1"/>
    <col min="9" max="16384" width="11.453125" style="4"/>
  </cols>
  <sheetData>
    <row r="1" spans="1:7">
      <c r="A1" s="1" t="s">
        <v>1</v>
      </c>
      <c r="B1" s="2" t="s">
        <v>2</v>
      </c>
      <c r="C1" s="1" t="s">
        <v>3</v>
      </c>
      <c r="D1" s="2" t="s">
        <v>4</v>
      </c>
      <c r="E1" s="1" t="s">
        <v>5</v>
      </c>
      <c r="F1" s="1" t="s">
        <v>6</v>
      </c>
      <c r="G1" s="1" t="s">
        <v>7</v>
      </c>
    </row>
    <row r="2" spans="1:7">
      <c r="A2" s="5">
        <v>2569</v>
      </c>
      <c r="B2" s="6" t="s">
        <v>8</v>
      </c>
      <c r="C2" s="7">
        <v>0.5</v>
      </c>
      <c r="D2" s="8">
        <v>4.5</v>
      </c>
      <c r="E2" s="7">
        <v>9450</v>
      </c>
      <c r="F2" s="9">
        <f>D2*E2</f>
        <v>42525</v>
      </c>
      <c r="G2" s="10">
        <f>C2*E2</f>
        <v>4725</v>
      </c>
    </row>
    <row r="3" spans="1:7">
      <c r="A3" s="5">
        <v>8168</v>
      </c>
      <c r="B3" s="6" t="s">
        <v>9</v>
      </c>
      <c r="C3" s="7">
        <v>0.5</v>
      </c>
      <c r="D3" s="8">
        <v>4.4000000000000004</v>
      </c>
      <c r="E3" s="7">
        <v>8250</v>
      </c>
      <c r="F3" s="9">
        <f>D3*E3</f>
        <v>36300</v>
      </c>
      <c r="G3" s="10">
        <f>C3*E3</f>
        <v>4125</v>
      </c>
    </row>
    <row r="4" spans="1:7">
      <c r="A4" s="5">
        <v>5427</v>
      </c>
      <c r="B4" s="6" t="s">
        <v>10</v>
      </c>
      <c r="C4" s="7">
        <v>0.5</v>
      </c>
      <c r="D4" s="8">
        <v>6.1</v>
      </c>
      <c r="E4" s="7">
        <v>4560</v>
      </c>
      <c r="F4" s="9">
        <f>D4*E4</f>
        <v>27816</v>
      </c>
      <c r="G4" s="10">
        <f>C4*E4</f>
        <v>2280</v>
      </c>
    </row>
    <row r="5" spans="1:7">
      <c r="A5" s="5">
        <v>7420</v>
      </c>
      <c r="B5" s="6" t="s">
        <v>11</v>
      </c>
      <c r="C5" s="7">
        <v>0.5</v>
      </c>
      <c r="D5" s="8">
        <v>3.2</v>
      </c>
      <c r="E5" s="7">
        <v>4520</v>
      </c>
      <c r="F5" s="9">
        <f>D5*E5</f>
        <v>14464</v>
      </c>
      <c r="G5" s="10">
        <f>C5*E5</f>
        <v>2260</v>
      </c>
    </row>
    <row r="6" spans="1:7">
      <c r="A6" s="11"/>
      <c r="B6" s="12"/>
      <c r="C6" s="13"/>
      <c r="D6" s="14"/>
      <c r="E6" s="13"/>
      <c r="F6" s="15"/>
      <c r="G6" s="16"/>
    </row>
    <row r="7" spans="1:7">
      <c r="A7" s="4"/>
      <c r="B7" s="12"/>
      <c r="C7" s="13"/>
      <c r="D7" s="14"/>
      <c r="E7" s="13"/>
      <c r="F7" s="15"/>
      <c r="G7" s="16"/>
    </row>
    <row r="8" spans="1:7">
      <c r="A8" s="17" t="s">
        <v>83</v>
      </c>
      <c r="B8" s="12"/>
      <c r="C8" s="13"/>
      <c r="D8" s="14"/>
      <c r="E8" s="13"/>
      <c r="F8" s="15"/>
      <c r="G8" s="16"/>
    </row>
  </sheetData>
  <phoneticPr fontId="0" type="noConversion"/>
  <pageMargins left="0.78740157499999996" right="0.78740157499999996" top="0.984251969" bottom="0.984251969" header="0.51181102300000003" footer="0.51181102300000003"/>
  <pageSetup paperSize="9" orientation="portrait" horizontalDpi="300" verticalDpi="0" r:id="rId1"/>
  <headerFooter alignWithMargins="0">
    <oddHeader>&amp;A</oddHeader>
    <oddFooter>Seite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2"/>
  <sheetViews>
    <sheetView showGridLines="0" zoomScale="130" zoomScaleNormal="130" workbookViewId="0"/>
  </sheetViews>
  <sheetFormatPr baseColWidth="10" defaultColWidth="11.453125" defaultRowHeight="18.5"/>
  <cols>
    <col min="1" max="1" width="22.26953125" style="20" bestFit="1" customWidth="1"/>
    <col min="2" max="2" width="20.81640625" style="20" customWidth="1"/>
    <col min="3" max="3" width="18.7265625" style="20" bestFit="1" customWidth="1"/>
    <col min="4" max="16384" width="11.453125" style="20"/>
  </cols>
  <sheetData>
    <row r="1" spans="1:3" ht="19" thickBot="1">
      <c r="A1" s="18" t="s">
        <v>12</v>
      </c>
      <c r="B1" s="19"/>
      <c r="C1" s="19"/>
    </row>
    <row r="2" spans="1:3" ht="37.5" thickBot="1">
      <c r="A2" s="21"/>
      <c r="B2" s="22" t="s">
        <v>13</v>
      </c>
      <c r="C2" s="23" t="s">
        <v>14</v>
      </c>
    </row>
    <row r="3" spans="1:3" ht="19" thickBot="1">
      <c r="A3" s="21" t="s">
        <v>15</v>
      </c>
      <c r="B3" s="24">
        <v>59.4</v>
      </c>
      <c r="C3" s="25">
        <f>B3/$B$9</f>
        <v>0.44</v>
      </c>
    </row>
    <row r="4" spans="1:3" ht="19" thickBot="1">
      <c r="A4" s="21" t="s">
        <v>16</v>
      </c>
      <c r="B4" s="24">
        <v>57.6</v>
      </c>
      <c r="C4" s="25">
        <f>B4/$B$9</f>
        <v>0.42666666666666669</v>
      </c>
    </row>
    <row r="5" spans="1:3" ht="19" thickBot="1">
      <c r="A5" s="21" t="s">
        <v>17</v>
      </c>
      <c r="B5" s="24">
        <v>9</v>
      </c>
      <c r="C5" s="25">
        <f>B5/$B$9</f>
        <v>6.6666666666666666E-2</v>
      </c>
    </row>
    <row r="6" spans="1:3" ht="19" thickBot="1">
      <c r="A6" s="21" t="s">
        <v>18</v>
      </c>
      <c r="B6" s="24">
        <v>5.4</v>
      </c>
      <c r="C6" s="25">
        <f>B6/$B$9</f>
        <v>0.04</v>
      </c>
    </row>
    <row r="7" spans="1:3" ht="19" thickBot="1">
      <c r="A7" s="21" t="s">
        <v>19</v>
      </c>
      <c r="B7" s="24">
        <v>3.6</v>
      </c>
      <c r="C7" s="25">
        <f>B7/$B$9</f>
        <v>2.6666666666666668E-2</v>
      </c>
    </row>
    <row r="8" spans="1:3" ht="19" thickBot="1">
      <c r="A8" s="21"/>
      <c r="B8" s="24"/>
      <c r="C8" s="24"/>
    </row>
    <row r="9" spans="1:3" ht="19" thickBot="1">
      <c r="A9" s="38" t="s">
        <v>20</v>
      </c>
      <c r="B9" s="39">
        <f>SUM(B3:B7)</f>
        <v>135</v>
      </c>
      <c r="C9" s="40">
        <f>SUM(C3:C7)</f>
        <v>1</v>
      </c>
    </row>
    <row r="11" spans="1:3">
      <c r="A11" s="17" t="s">
        <v>83</v>
      </c>
    </row>
    <row r="12" spans="1:3">
      <c r="A12" s="17"/>
    </row>
  </sheetData>
  <phoneticPr fontId="0" type="noConversion"/>
  <printOptions gridLinesSet="0"/>
  <pageMargins left="0.78740157499999996" right="0.78740157499999996" top="0.984251969" bottom="0.984251969" header="0.51181102300000003" footer="0.51181102300000003"/>
  <pageSetup paperSize="9" orientation="portrait" horizontalDpi="360" verticalDpi="360" r:id="rId1"/>
  <headerFooter alignWithMargins="0">
    <oddHeader>&amp;A</oddHeader>
    <oddFooter>Seite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zoomScale="130" zoomScaleNormal="130" workbookViewId="0"/>
  </sheetViews>
  <sheetFormatPr baseColWidth="10" defaultColWidth="11.453125" defaultRowHeight="13"/>
  <cols>
    <col min="1" max="1" width="21.1796875" style="107" customWidth="1"/>
    <col min="2" max="16384" width="11.453125" style="107"/>
  </cols>
  <sheetData>
    <row r="1" spans="1:2" ht="18.5">
      <c r="A1" s="105" t="s">
        <v>21</v>
      </c>
      <c r="B1" s="106" t="s">
        <v>22</v>
      </c>
    </row>
    <row r="2" spans="1:2" ht="18.5">
      <c r="A2" s="108" t="s">
        <v>23</v>
      </c>
      <c r="B2" s="109">
        <v>6</v>
      </c>
    </row>
    <row r="3" spans="1:2" ht="18.5">
      <c r="A3" s="108" t="s">
        <v>24</v>
      </c>
      <c r="B3" s="109">
        <v>1</v>
      </c>
    </row>
    <row r="4" spans="1:2" ht="18.5">
      <c r="A4" s="108" t="s">
        <v>25</v>
      </c>
      <c r="B4" s="109">
        <v>1</v>
      </c>
    </row>
    <row r="5" spans="1:2" ht="18.5">
      <c r="A5" s="108" t="s">
        <v>26</v>
      </c>
      <c r="B5" s="109">
        <v>1.5</v>
      </c>
    </row>
    <row r="8" spans="1:2" ht="18.5">
      <c r="A8" s="17" t="s">
        <v>83</v>
      </c>
      <c r="B8" s="110"/>
    </row>
    <row r="9" spans="1:2" ht="18.5">
      <c r="A9" s="110"/>
      <c r="B9" s="110"/>
    </row>
  </sheetData>
  <phoneticPr fontId="9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1"/>
  <sheetViews>
    <sheetView zoomScale="130" zoomScaleNormal="130" workbookViewId="0"/>
  </sheetViews>
  <sheetFormatPr baseColWidth="10" defaultColWidth="9.1796875" defaultRowHeight="15.5"/>
  <cols>
    <col min="1" max="1" width="34.81640625" style="101" bestFit="1" customWidth="1"/>
    <col min="2" max="2" width="16.54296875" style="101" customWidth="1"/>
    <col min="3" max="3" width="14.54296875" style="104" bestFit="1" customWidth="1"/>
    <col min="4" max="4" width="8.453125" style="101" bestFit="1" customWidth="1"/>
    <col min="5" max="5" width="11.453125" style="101" bestFit="1" customWidth="1"/>
    <col min="6" max="16384" width="9.1796875" style="101"/>
  </cols>
  <sheetData>
    <row r="1" spans="1:5">
      <c r="A1" s="97" t="s">
        <v>27</v>
      </c>
      <c r="B1" s="98" t="s">
        <v>28</v>
      </c>
      <c r="C1" s="99" t="s">
        <v>29</v>
      </c>
      <c r="D1" s="100" t="s">
        <v>30</v>
      </c>
      <c r="E1" s="100" t="s">
        <v>31</v>
      </c>
    </row>
    <row r="2" spans="1:5">
      <c r="A2" s="6" t="s">
        <v>32</v>
      </c>
      <c r="B2" s="7">
        <v>10</v>
      </c>
      <c r="C2" s="102">
        <v>18</v>
      </c>
      <c r="D2" s="8">
        <v>0.15</v>
      </c>
      <c r="E2" s="103">
        <f t="shared" ref="E2:E8" si="0">ROUND((C2-C2*D2)*2,1)/2</f>
        <v>15.3</v>
      </c>
    </row>
    <row r="3" spans="1:5">
      <c r="A3" s="6" t="s">
        <v>33</v>
      </c>
      <c r="B3" s="7">
        <v>24</v>
      </c>
      <c r="C3" s="102">
        <v>19</v>
      </c>
      <c r="D3" s="8">
        <v>0.13</v>
      </c>
      <c r="E3" s="103">
        <f t="shared" si="0"/>
        <v>16.55</v>
      </c>
    </row>
    <row r="4" spans="1:5">
      <c r="A4" s="6" t="s">
        <v>34</v>
      </c>
      <c r="B4" s="7">
        <v>12</v>
      </c>
      <c r="C4" s="102">
        <v>10</v>
      </c>
      <c r="D4" s="8">
        <v>0.14000000000000001</v>
      </c>
      <c r="E4" s="103">
        <f t="shared" si="0"/>
        <v>8.6</v>
      </c>
    </row>
    <row r="5" spans="1:5">
      <c r="A5" s="6" t="s">
        <v>35</v>
      </c>
      <c r="B5" s="7">
        <v>48</v>
      </c>
      <c r="C5" s="102">
        <v>22</v>
      </c>
      <c r="D5" s="8">
        <v>0.1</v>
      </c>
      <c r="E5" s="103">
        <f t="shared" si="0"/>
        <v>19.8</v>
      </c>
    </row>
    <row r="6" spans="1:5">
      <c r="A6" s="6" t="s">
        <v>36</v>
      </c>
      <c r="B6" s="7">
        <v>36</v>
      </c>
      <c r="C6" s="102">
        <v>21.35</v>
      </c>
      <c r="D6" s="8">
        <v>0.15</v>
      </c>
      <c r="E6" s="103">
        <f t="shared" si="0"/>
        <v>18.149999999999999</v>
      </c>
    </row>
    <row r="7" spans="1:5">
      <c r="A7" s="6" t="s">
        <v>37</v>
      </c>
      <c r="B7" s="7">
        <v>12</v>
      </c>
      <c r="C7" s="102">
        <v>25</v>
      </c>
      <c r="D7" s="8">
        <v>0.05</v>
      </c>
      <c r="E7" s="103">
        <f t="shared" si="0"/>
        <v>23.75</v>
      </c>
    </row>
    <row r="8" spans="1:5">
      <c r="A8" s="6" t="s">
        <v>38</v>
      </c>
      <c r="B8" s="7">
        <v>12</v>
      </c>
      <c r="C8" s="102">
        <v>30</v>
      </c>
      <c r="D8" s="8">
        <v>7.1999999999999981E-2</v>
      </c>
      <c r="E8" s="103">
        <f t="shared" si="0"/>
        <v>27.85</v>
      </c>
    </row>
    <row r="11" spans="1:5">
      <c r="A11" s="17" t="s">
        <v>83</v>
      </c>
    </row>
  </sheetData>
  <phoneticPr fontId="0" type="noConversion"/>
  <pageMargins left="0.78740157499999996" right="0.78740157499999996" top="0.984251969" bottom="0.984251969" header="0.5" footer="0.5"/>
  <pageSetup scale="150" orientation="portrait" horizontalDpi="4294967292" verticalDpi="4294967292" copies="0" r:id="rId1"/>
  <headerFooter alignWithMargins="0">
    <oddHeader>&amp;F</oddHeader>
    <oddFooter>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"/>
  <sheetViews>
    <sheetView showGridLines="0" zoomScale="130" zoomScaleNormal="130" workbookViewId="0"/>
  </sheetViews>
  <sheetFormatPr baseColWidth="10" defaultColWidth="11.453125" defaultRowHeight="18.5"/>
  <cols>
    <col min="1" max="1" width="15.26953125" style="90" bestFit="1" customWidth="1"/>
    <col min="2" max="2" width="16.81640625" style="90" bestFit="1" customWidth="1"/>
    <col min="3" max="3" width="17.81640625" style="90" customWidth="1"/>
    <col min="4" max="4" width="15.54296875" style="90" bestFit="1" customWidth="1"/>
    <col min="5" max="5" width="20" style="90" bestFit="1" customWidth="1"/>
    <col min="6" max="6" width="19.1796875" style="90" customWidth="1"/>
    <col min="7" max="16384" width="11.453125" style="90"/>
  </cols>
  <sheetData>
    <row r="1" spans="1:6">
      <c r="A1" s="89" t="s">
        <v>39</v>
      </c>
      <c r="B1" s="89" t="s">
        <v>40</v>
      </c>
      <c r="C1" s="89" t="s">
        <v>22</v>
      </c>
      <c r="D1" s="89" t="s">
        <v>4</v>
      </c>
      <c r="E1" s="89" t="s">
        <v>41</v>
      </c>
      <c r="F1" s="89" t="s">
        <v>42</v>
      </c>
    </row>
    <row r="2" spans="1:6">
      <c r="A2" s="91">
        <v>41488</v>
      </c>
      <c r="B2" s="92" t="s">
        <v>43</v>
      </c>
      <c r="C2" s="91">
        <v>100</v>
      </c>
      <c r="D2" s="91">
        <v>230</v>
      </c>
      <c r="E2" s="92">
        <v>23000</v>
      </c>
      <c r="F2" s="93">
        <v>0.23</v>
      </c>
    </row>
    <row r="3" spans="1:6">
      <c r="A3" s="91">
        <v>41489</v>
      </c>
      <c r="B3" s="92" t="s">
        <v>44</v>
      </c>
      <c r="C3" s="91">
        <v>200</v>
      </c>
      <c r="D3" s="91">
        <v>100</v>
      </c>
      <c r="E3" s="92">
        <v>20000</v>
      </c>
      <c r="F3" s="93">
        <v>0.2</v>
      </c>
    </row>
    <row r="4" spans="1:6">
      <c r="A4" s="91">
        <v>41511</v>
      </c>
      <c r="B4" s="92" t="s">
        <v>45</v>
      </c>
      <c r="C4" s="91">
        <v>1694</v>
      </c>
      <c r="D4" s="91">
        <v>12</v>
      </c>
      <c r="E4" s="92">
        <v>20000</v>
      </c>
      <c r="F4" s="93">
        <v>0.2</v>
      </c>
    </row>
    <row r="5" spans="1:6">
      <c r="A5" s="91">
        <v>41512</v>
      </c>
      <c r="B5" s="92" t="s">
        <v>46</v>
      </c>
      <c r="C5" s="91">
        <v>1764</v>
      </c>
      <c r="D5" s="91">
        <v>20</v>
      </c>
      <c r="E5" s="92">
        <v>35000</v>
      </c>
      <c r="F5" s="93">
        <v>0.35</v>
      </c>
    </row>
    <row r="6" spans="1:6">
      <c r="A6" s="94" t="s">
        <v>47</v>
      </c>
      <c r="B6" s="94"/>
      <c r="C6" s="94"/>
      <c r="D6" s="94"/>
      <c r="E6" s="95">
        <f>SUM(E2:E5)</f>
        <v>98000</v>
      </c>
      <c r="F6" s="96">
        <f>SUM(F2:F5)</f>
        <v>0.98000000000000009</v>
      </c>
    </row>
    <row r="9" spans="1:6">
      <c r="A9" s="17" t="s">
        <v>83</v>
      </c>
    </row>
  </sheetData>
  <phoneticPr fontId="0" type="noConversion"/>
  <printOptions horizontalCentered="1" verticalCentered="1" gridLinesSet="0"/>
  <pageMargins left="0.78740157480314965" right="0.78740157480314965" top="0.98425196850393704" bottom="0.98425196850393704" header="0.51181102362204722" footer="0.51181102362204722"/>
  <pageSetup paperSize="9" orientation="landscape" horizontalDpi="4294967292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5"/>
  <sheetViews>
    <sheetView zoomScale="130" zoomScaleNormal="130" workbookViewId="0"/>
  </sheetViews>
  <sheetFormatPr baseColWidth="10" defaultColWidth="11.453125" defaultRowHeight="15.5"/>
  <cols>
    <col min="1" max="1" width="11.26953125" style="73" bestFit="1" customWidth="1"/>
    <col min="2" max="2" width="12.81640625" style="73" bestFit="1" customWidth="1"/>
    <col min="3" max="3" width="4.26953125" style="73" bestFit="1" customWidth="1"/>
    <col min="4" max="7" width="23.26953125" style="74" customWidth="1"/>
    <col min="8" max="8" width="11.453125" style="73"/>
    <col min="9" max="9" width="11.453125" style="74"/>
    <col min="10" max="10" width="11.453125" style="75"/>
    <col min="11" max="16384" width="11.453125" style="73"/>
  </cols>
  <sheetData>
    <row r="1" spans="1:7">
      <c r="A1" s="70" t="s">
        <v>48</v>
      </c>
      <c r="B1" s="71">
        <v>1.23</v>
      </c>
      <c r="C1" s="72"/>
      <c r="D1" s="72"/>
      <c r="E1" s="72"/>
      <c r="F1" s="72"/>
      <c r="G1" s="72"/>
    </row>
    <row r="2" spans="1:7">
      <c r="A2" s="72"/>
      <c r="B2" s="72"/>
      <c r="C2" s="72"/>
      <c r="D2" s="72"/>
      <c r="E2" s="72"/>
      <c r="F2" s="72"/>
      <c r="G2" s="72"/>
    </row>
    <row r="3" spans="1:7">
      <c r="A3" s="76"/>
      <c r="B3" s="76"/>
      <c r="C3" s="76"/>
      <c r="D3" s="77" t="s">
        <v>49</v>
      </c>
      <c r="E3" s="78"/>
      <c r="F3" s="77" t="s">
        <v>50</v>
      </c>
      <c r="G3" s="78"/>
    </row>
    <row r="4" spans="1:7">
      <c r="A4" s="79" t="s">
        <v>51</v>
      </c>
      <c r="B4" s="79" t="s">
        <v>52</v>
      </c>
      <c r="C4" s="79" t="s">
        <v>53</v>
      </c>
      <c r="D4" s="80" t="s">
        <v>54</v>
      </c>
      <c r="E4" s="81" t="s">
        <v>55</v>
      </c>
      <c r="F4" s="80" t="s">
        <v>54</v>
      </c>
      <c r="G4" s="81" t="s">
        <v>55</v>
      </c>
    </row>
    <row r="5" spans="1:7">
      <c r="A5" s="72" t="s">
        <v>56</v>
      </c>
      <c r="B5" s="82" t="s">
        <v>57</v>
      </c>
      <c r="C5" s="72">
        <v>88</v>
      </c>
      <c r="D5" s="83">
        <v>12500</v>
      </c>
      <c r="E5" s="84">
        <f t="shared" ref="E5:E10" si="0">$B$1*D5</f>
        <v>15375</v>
      </c>
      <c r="F5" s="83">
        <v>18900</v>
      </c>
      <c r="G5" s="84">
        <f t="shared" ref="G5:G10" si="1">$B$1*F5</f>
        <v>23247</v>
      </c>
    </row>
    <row r="6" spans="1:7">
      <c r="A6" s="72" t="s">
        <v>56</v>
      </c>
      <c r="B6" s="82" t="s">
        <v>58</v>
      </c>
      <c r="C6" s="72">
        <v>85</v>
      </c>
      <c r="D6" s="83">
        <v>7300</v>
      </c>
      <c r="E6" s="84">
        <f t="shared" si="0"/>
        <v>8979</v>
      </c>
      <c r="F6" s="83">
        <v>10800</v>
      </c>
      <c r="G6" s="84">
        <f t="shared" si="1"/>
        <v>13284</v>
      </c>
    </row>
    <row r="7" spans="1:7">
      <c r="A7" s="72" t="s">
        <v>59</v>
      </c>
      <c r="B7" s="82" t="s">
        <v>60</v>
      </c>
      <c r="C7" s="72">
        <v>89</v>
      </c>
      <c r="D7" s="83">
        <v>15500</v>
      </c>
      <c r="E7" s="84">
        <f t="shared" si="0"/>
        <v>19065</v>
      </c>
      <c r="F7" s="83">
        <v>21900</v>
      </c>
      <c r="G7" s="84">
        <f t="shared" si="1"/>
        <v>26937</v>
      </c>
    </row>
    <row r="8" spans="1:7">
      <c r="A8" s="72" t="s">
        <v>59</v>
      </c>
      <c r="B8" s="82" t="s">
        <v>61</v>
      </c>
      <c r="C8" s="72">
        <v>88</v>
      </c>
      <c r="D8" s="83">
        <v>41000</v>
      </c>
      <c r="E8" s="84">
        <f t="shared" si="0"/>
        <v>50430</v>
      </c>
      <c r="F8" s="83">
        <v>57500</v>
      </c>
      <c r="G8" s="84">
        <f t="shared" si="1"/>
        <v>70725</v>
      </c>
    </row>
    <row r="9" spans="1:7">
      <c r="A9" s="72" t="s">
        <v>62</v>
      </c>
      <c r="B9" s="82" t="s">
        <v>63</v>
      </c>
      <c r="C9" s="72">
        <v>89</v>
      </c>
      <c r="D9" s="83">
        <v>18500</v>
      </c>
      <c r="E9" s="84">
        <f t="shared" si="0"/>
        <v>22755</v>
      </c>
      <c r="F9" s="83">
        <v>25900</v>
      </c>
      <c r="G9" s="84">
        <f t="shared" si="1"/>
        <v>31857</v>
      </c>
    </row>
    <row r="10" spans="1:7">
      <c r="A10" s="72" t="s">
        <v>64</v>
      </c>
      <c r="B10" s="82" t="s">
        <v>65</v>
      </c>
      <c r="C10" s="72">
        <v>78</v>
      </c>
      <c r="D10" s="83">
        <v>5500</v>
      </c>
      <c r="E10" s="84">
        <f t="shared" si="0"/>
        <v>6765</v>
      </c>
      <c r="F10" s="83">
        <v>8700</v>
      </c>
      <c r="G10" s="84">
        <f t="shared" si="1"/>
        <v>10701</v>
      </c>
    </row>
    <row r="11" spans="1:7">
      <c r="A11" s="85" t="s">
        <v>47</v>
      </c>
      <c r="B11" s="86"/>
      <c r="C11" s="86"/>
      <c r="D11" s="87">
        <f>SUM(D5:D10)</f>
        <v>100300</v>
      </c>
      <c r="E11" s="87">
        <f>SUM(E5:E10)</f>
        <v>123369</v>
      </c>
      <c r="F11" s="87">
        <f>SUM(F5:F10)</f>
        <v>143700</v>
      </c>
      <c r="G11" s="88">
        <f>SUM(G5:G10)</f>
        <v>176751</v>
      </c>
    </row>
    <row r="13" spans="1:7">
      <c r="A13" s="17"/>
    </row>
    <row r="14" spans="1:7">
      <c r="A14" s="17" t="s">
        <v>83</v>
      </c>
    </row>
    <row r="15" spans="1:7">
      <c r="A15" s="17"/>
    </row>
  </sheetData>
  <phoneticPr fontId="0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horizontalDpi="4294967292" verticalDpi="4294967292" r:id="rId1"/>
  <headerFooter alignWithMargins="0">
    <oddHeader>&amp;F</oddHeader>
    <oddFooter>Seite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1"/>
  <sheetViews>
    <sheetView zoomScale="120" zoomScaleNormal="120" workbookViewId="0"/>
  </sheetViews>
  <sheetFormatPr baseColWidth="10" defaultColWidth="11.453125" defaultRowHeight="18.5"/>
  <cols>
    <col min="1" max="1" width="36.453125" style="64" bestFit="1" customWidth="1"/>
    <col min="2" max="2" width="24" style="64" bestFit="1" customWidth="1"/>
    <col min="3" max="16384" width="11.453125" style="64"/>
  </cols>
  <sheetData>
    <row r="1" spans="1:2">
      <c r="A1" s="62" t="s">
        <v>66</v>
      </c>
      <c r="B1" s="63"/>
    </row>
    <row r="2" spans="1:2">
      <c r="A2" s="63"/>
      <c r="B2" s="63"/>
    </row>
    <row r="3" spans="1:2">
      <c r="A3" s="63" t="s">
        <v>67</v>
      </c>
      <c r="B3" s="65">
        <v>35376</v>
      </c>
    </row>
    <row r="4" spans="1:2">
      <c r="A4" s="63" t="s">
        <v>68</v>
      </c>
      <c r="B4" s="65">
        <f ca="1">TODAY()</f>
        <v>44530</v>
      </c>
    </row>
    <row r="5" spans="1:2">
      <c r="A5" s="63"/>
      <c r="B5" s="63"/>
    </row>
    <row r="6" spans="1:2">
      <c r="A6" s="63" t="s">
        <v>69</v>
      </c>
      <c r="B6" s="66">
        <f ca="1">B4-B3</f>
        <v>9154</v>
      </c>
    </row>
    <row r="7" spans="1:2">
      <c r="A7" s="67">
        <v>20000</v>
      </c>
      <c r="B7" s="68">
        <f>B3+20000</f>
        <v>55376</v>
      </c>
    </row>
    <row r="9" spans="1:2">
      <c r="A9" s="17" t="s">
        <v>83</v>
      </c>
    </row>
    <row r="11" spans="1:2">
      <c r="A11" s="69">
        <v>20000</v>
      </c>
      <c r="B11" s="116" t="e">
        <f>#REF!+20000</f>
        <v>#REF!</v>
      </c>
    </row>
  </sheetData>
  <phoneticPr fontId="0" type="noConversion"/>
  <pageMargins left="0.98425196850393704" right="0.59055118110236227" top="0.78740157480314965" bottom="0.78740157480314965" header="0.51181102362204722" footer="0.31496062992125984"/>
  <pageSetup paperSize="9" orientation="landscape" horizontalDpi="4294967292" verticalDpi="0" r:id="rId1"/>
  <headerFooter alignWithMargins="0">
    <oddFooter>&amp;L&amp;D&amp;RSeite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1"/>
  <sheetViews>
    <sheetView zoomScale="120" zoomScaleNormal="120" workbookViewId="0"/>
  </sheetViews>
  <sheetFormatPr baseColWidth="10" defaultColWidth="17.26953125" defaultRowHeight="18.5"/>
  <cols>
    <col min="1" max="1" width="17.26953125" style="61" customWidth="1"/>
    <col min="2" max="2" width="17.26953125" style="60" customWidth="1"/>
    <col min="3" max="3" width="17.26953125" style="48" customWidth="1"/>
    <col min="4" max="4" width="17.26953125" style="49" customWidth="1"/>
    <col min="5" max="5" width="17.26953125" style="48" customWidth="1"/>
    <col min="6" max="16384" width="17.26953125" style="49"/>
  </cols>
  <sheetData>
    <row r="1" spans="1:5">
      <c r="A1" s="46" t="s">
        <v>70</v>
      </c>
      <c r="B1" s="47"/>
    </row>
    <row r="3" spans="1:5">
      <c r="A3" s="50"/>
      <c r="B3" s="51" t="s">
        <v>71</v>
      </c>
      <c r="C3" s="52" t="s">
        <v>70</v>
      </c>
      <c r="D3" s="53"/>
      <c r="E3" s="54"/>
    </row>
    <row r="4" spans="1:5">
      <c r="A4" s="55" t="s">
        <v>39</v>
      </c>
      <c r="B4" s="56" t="s">
        <v>72</v>
      </c>
      <c r="C4" s="57" t="s">
        <v>73</v>
      </c>
      <c r="D4" s="57" t="s">
        <v>47</v>
      </c>
      <c r="E4" s="57" t="s">
        <v>74</v>
      </c>
    </row>
    <row r="5" spans="1:5">
      <c r="A5" s="58">
        <v>41218</v>
      </c>
      <c r="B5" s="58">
        <v>11921</v>
      </c>
      <c r="C5" s="58">
        <v>38.909999999999997</v>
      </c>
      <c r="D5" s="59">
        <f>C5</f>
        <v>38.909999999999997</v>
      </c>
      <c r="E5" s="59"/>
    </row>
    <row r="6" spans="1:5">
      <c r="A6" s="58">
        <v>41228</v>
      </c>
      <c r="B6" s="58">
        <v>12323</v>
      </c>
      <c r="C6" s="58">
        <v>33.78</v>
      </c>
      <c r="D6" s="59">
        <f t="shared" ref="D6:D9" si="0">D5+C6</f>
        <v>72.69</v>
      </c>
      <c r="E6" s="59">
        <f t="shared" ref="E6:E9" si="1">(D6-$D$5)/(B6-$B$5)*100</f>
        <v>8.4029850746268657</v>
      </c>
    </row>
    <row r="7" spans="1:5">
      <c r="A7" s="58">
        <v>41234</v>
      </c>
      <c r="B7" s="58">
        <v>12752</v>
      </c>
      <c r="C7" s="58">
        <v>21.51</v>
      </c>
      <c r="D7" s="59">
        <f t="shared" si="0"/>
        <v>94.2</v>
      </c>
      <c r="E7" s="59">
        <f t="shared" si="1"/>
        <v>6.6534296028880879</v>
      </c>
    </row>
    <row r="8" spans="1:5">
      <c r="A8" s="58">
        <v>41246</v>
      </c>
      <c r="B8" s="58">
        <v>13081</v>
      </c>
      <c r="C8" s="58">
        <v>39.97</v>
      </c>
      <c r="D8" s="59">
        <f t="shared" si="0"/>
        <v>134.17000000000002</v>
      </c>
      <c r="E8" s="59">
        <f t="shared" si="1"/>
        <v>8.2120689655172434</v>
      </c>
    </row>
    <row r="9" spans="1:5">
      <c r="A9" s="58">
        <v>41252</v>
      </c>
      <c r="B9" s="58">
        <v>13292</v>
      </c>
      <c r="C9" s="58">
        <v>18.3</v>
      </c>
      <c r="D9" s="59">
        <f t="shared" si="0"/>
        <v>152.47000000000003</v>
      </c>
      <c r="E9" s="59">
        <f t="shared" si="1"/>
        <v>8.2830051057622196</v>
      </c>
    </row>
    <row r="11" spans="1:5">
      <c r="A11" s="17" t="s">
        <v>83</v>
      </c>
    </row>
  </sheetData>
  <phoneticPr fontId="0" type="noConversion"/>
  <pageMargins left="0.98425196850393704" right="0.59055118110236227" top="0.78740157480314965" bottom="0.78740157480314965" header="0.51181102362204722" footer="0.31496062992125984"/>
  <pageSetup paperSize="9" orientation="landscape" horizontalDpi="4294967292" verticalDpi="0" r:id="rId1"/>
  <headerFooter alignWithMargins="0">
    <oddFooter>&amp;L&amp;D&amp;RSeite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Information</vt:lpstr>
      <vt:lpstr>1. Rotweine</vt:lpstr>
      <vt:lpstr>2. Wasserverbrauch</vt:lpstr>
      <vt:lpstr>4. Rezepte</vt:lpstr>
      <vt:lpstr>5. Preise</vt:lpstr>
      <vt:lpstr>6. Vertreterverkäufe</vt:lpstr>
      <vt:lpstr>7. Kurs</vt:lpstr>
      <vt:lpstr>8. Datum</vt:lpstr>
      <vt:lpstr>9. Verbrauch</vt:lpstr>
      <vt:lpstr>10. Wasserverbrauch 2</vt:lpstr>
    </vt:vector>
  </TitlesOfParts>
  <Company>lasti spite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Jürg Lippuner</cp:lastModifiedBy>
  <dcterms:created xsi:type="dcterms:W3CDTF">1995-12-06T11:04:47Z</dcterms:created>
  <dcterms:modified xsi:type="dcterms:W3CDTF">2021-11-30T07:15:25Z</dcterms:modified>
</cp:coreProperties>
</file>