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9165"/>
  </bookViews>
  <sheets>
    <sheet name="Anlässe" sheetId="1" r:id="rId1"/>
    <sheet name="Werfe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8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P14" i="1"/>
  <c r="P15" i="1"/>
  <c r="P16" i="1"/>
  <c r="P17" i="1"/>
  <c r="P13" i="1"/>
  <c r="P11" i="1"/>
  <c r="P10" i="1"/>
  <c r="P9" i="1"/>
  <c r="P8" i="1"/>
  <c r="P7" i="1"/>
  <c r="K7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  <c r="F9" i="1"/>
  <c r="F10" i="1"/>
  <c r="F11" i="1"/>
  <c r="F7" i="1"/>
  <c r="H10" i="1"/>
  <c r="H13" i="1"/>
  <c r="H12" i="1"/>
  <c r="H11" i="1"/>
  <c r="H9" i="1"/>
  <c r="H8" i="1"/>
  <c r="H7" i="1"/>
  <c r="K9" i="2" l="1"/>
  <c r="K10" i="2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<sst xmlns="http://schemas.openxmlformats.org/spreadsheetml/2006/main" count="154" uniqueCount="125">
  <si>
    <t>Name</t>
  </si>
  <si>
    <t>Sparte</t>
  </si>
  <si>
    <t>Truppe</t>
  </si>
  <si>
    <t>Mitglieder</t>
  </si>
  <si>
    <t>Gage</t>
  </si>
  <si>
    <t>Kammerzofe</t>
  </si>
  <si>
    <t>Theater</t>
  </si>
  <si>
    <t>Aus der Provinz</t>
  </si>
  <si>
    <t>Looping</t>
  </si>
  <si>
    <t>Tanz</t>
  </si>
  <si>
    <t>Compagnie Denise Soho</t>
  </si>
  <si>
    <t>Gnomen</t>
  </si>
  <si>
    <t>Performance</t>
  </si>
  <si>
    <t>Para dancers</t>
  </si>
  <si>
    <t>Picture Molière</t>
  </si>
  <si>
    <t>Theater-Chischte</t>
  </si>
  <si>
    <t>L'enfant et le feu</t>
  </si>
  <si>
    <t>Musik</t>
  </si>
  <si>
    <t>Musica nova</t>
  </si>
  <si>
    <t>Tattoo</t>
  </si>
  <si>
    <t>Al Gate and Fay Major</t>
  </si>
  <si>
    <t>X-ray</t>
  </si>
  <si>
    <t>Vocalists</t>
  </si>
  <si>
    <t>Mme. Klein lässt grüssen</t>
  </si>
  <si>
    <t>Molotov</t>
  </si>
  <si>
    <t>Zu zweit und doch allein</t>
  </si>
  <si>
    <t>Weimarer Akademie Theater</t>
  </si>
  <si>
    <t>Mozartiade</t>
  </si>
  <si>
    <t>Heilbronner Musikkreis</t>
  </si>
  <si>
    <t>Ich höre meine Stimme</t>
  </si>
  <si>
    <t>Singkreis Grooth</t>
  </si>
  <si>
    <t>Was ist los mit Ali Moos</t>
  </si>
  <si>
    <t>Ali Baba Performer Group</t>
  </si>
  <si>
    <t>Erde - Wasser - Feuer</t>
  </si>
  <si>
    <t>Tanz-aus-eindruck</t>
  </si>
  <si>
    <t>Goddevil Mitternachtstanz</t>
  </si>
  <si>
    <t>HexentÄnzerInnen</t>
  </si>
  <si>
    <t>von Bach bis Bartok</t>
  </si>
  <si>
    <t>String Quintett M. von Arb</t>
  </si>
  <si>
    <t>Gueti Zyt, schlächti Zyt</t>
  </si>
  <si>
    <t>Theater-workshop</t>
  </si>
  <si>
    <t>4 Stücke über Meer</t>
  </si>
  <si>
    <t>The-atrium</t>
  </si>
  <si>
    <t>Salsanightandday</t>
  </si>
  <si>
    <t>Tropicana-Dancers</t>
  </si>
  <si>
    <t>Tanzschauspiel</t>
  </si>
  <si>
    <t>Tanzfrauen-Männertanz</t>
  </si>
  <si>
    <t>Wein und Brot</t>
  </si>
  <si>
    <t>Klamo-Theater</t>
  </si>
  <si>
    <t>Upstairs-downstairs</t>
  </si>
  <si>
    <t>Dance players</t>
  </si>
  <si>
    <t>Rang nach Anz. Mitglieder</t>
  </si>
  <si>
    <t>zweithöchste</t>
  </si>
  <si>
    <t>dritthöchste</t>
  </si>
  <si>
    <t>höchste</t>
  </si>
  <si>
    <t>vierthöchste</t>
  </si>
  <si>
    <t>fünfhöchste</t>
  </si>
  <si>
    <t>kleinste</t>
  </si>
  <si>
    <t>zweitkleinste</t>
  </si>
  <si>
    <t>drittkleinste</t>
  </si>
  <si>
    <t>viertkleinste</t>
  </si>
  <si>
    <t>fünftkleinste</t>
  </si>
  <si>
    <t>Gage pro Mitglied auf 10 Fr. gerundet</t>
  </si>
  <si>
    <t>Anzahl Vierertische</t>
  </si>
  <si>
    <t>Spalte E</t>
  </si>
  <si>
    <t>Wie viel Gage erhält ein Mitglied (auf 10 Fr. gerundet)?</t>
  </si>
  <si>
    <t>Listen Sie die fünf höchsten und fünf tiefsten Gagen auf.</t>
  </si>
  <si>
    <t>Rangieren Sie die Truppen nach der Anzahl der Mitglieder (Rang 1 = am meisten Mitglieder).</t>
  </si>
  <si>
    <t>Aufgaben</t>
  </si>
  <si>
    <t>Berechnen Sie die</t>
  </si>
  <si>
    <t>grünen Zellen!</t>
  </si>
  <si>
    <t>Z. S.</t>
  </si>
  <si>
    <t>W. M.</t>
  </si>
  <si>
    <t>T. R.</t>
  </si>
  <si>
    <t>T. Q.</t>
  </si>
  <si>
    <t>S. S.</t>
  </si>
  <si>
    <t>S. A.</t>
  </si>
  <si>
    <t>R. V.</t>
  </si>
  <si>
    <t>R. C.</t>
  </si>
  <si>
    <t>P. K.</t>
  </si>
  <si>
    <t>P. C.</t>
  </si>
  <si>
    <t>M. T.</t>
  </si>
  <si>
    <t>M. R.</t>
  </si>
  <si>
    <t>K. E.</t>
  </si>
  <si>
    <t>J. L.</t>
  </si>
  <si>
    <t>J. A.</t>
  </si>
  <si>
    <t>I. S.</t>
  </si>
  <si>
    <t>H. Z.</t>
  </si>
  <si>
    <t>H. K.</t>
  </si>
  <si>
    <t>G. C.</t>
  </si>
  <si>
    <t>F. L.</t>
  </si>
  <si>
    <t>D. A.</t>
  </si>
  <si>
    <t>C. L.</t>
  </si>
  <si>
    <t>B. S.</t>
  </si>
  <si>
    <t>B. I.</t>
  </si>
  <si>
    <t>B. G.</t>
  </si>
  <si>
    <t>A. J.</t>
  </si>
  <si>
    <t>auf 5 cm
abgerundet</t>
  </si>
  <si>
    <t>in m</t>
  </si>
  <si>
    <t>Athlet</t>
  </si>
  <si>
    <t>Rang</t>
  </si>
  <si>
    <t>Weite</t>
  </si>
  <si>
    <t>grösste</t>
  </si>
  <si>
    <t>zweitgrösste</t>
  </si>
  <si>
    <t>drittgrösste</t>
  </si>
  <si>
    <t>Spalte G</t>
  </si>
  <si>
    <t>Spalte J</t>
  </si>
  <si>
    <t>richtig/falsch</t>
  </si>
  <si>
    <t>Spalte O</t>
  </si>
  <si>
    <t>Spalte A</t>
  </si>
  <si>
    <t>Spalte D</t>
  </si>
  <si>
    <t>Runden Sie die Weiten auf die nächsten 5 cm ab.</t>
  </si>
  <si>
    <t>Spalte I</t>
  </si>
  <si>
    <t>Berechnen Sie die drei grössten Weiten.</t>
  </si>
  <si>
    <t>Rangieren Sie die Athleten nach der Weite in m (grösste Weite = 1. Rang).</t>
  </si>
  <si>
    <t>Funktionen</t>
  </si>
  <si>
    <t>RUNDEN</t>
  </si>
  <si>
    <t>KGRÖSSTE</t>
  </si>
  <si>
    <t>Wie viele Vierertische benötigt die Truppe? (Zum Beispiel benötigen 5 bis 8 Personen zwei Tische)</t>
  </si>
  <si>
    <t>Gage für ganze Truppe</t>
  </si>
  <si>
    <t>Weite in m
(ungerundet)</t>
  </si>
  <si>
    <t>RANG.GLEICH</t>
  </si>
  <si>
    <t>ABRUNDEN</t>
  </si>
  <si>
    <t>KGRÖSSTE, KKLEINSTE</t>
  </si>
  <si>
    <t>AUFRUNDEN und ABRUNDEN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</si>
</sst>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1"/>
        <bgColor theme="8"/>
      </patternFill>
    </fill>
  </fills>
  <borders count="21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-0.24994659260841701"/>
      </left>
      <right/>
      <top style="thin">
        <color theme="8" tint="0.39997558519241921"/>
      </top>
      <bottom/>
      <diagonal/>
    </border>
    <border>
      <left style="thin">
        <color theme="9" tint="-0.2499465926084170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ck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n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1" applyFill="1" applyAlignment="1">
      <alignment horizontal="center"/>
    </xf>
    <xf numFmtId="0" fontId="1" fillId="6" borderId="0" xfId="1" applyFill="1"/>
    <xf numFmtId="0" fontId="4" fillId="9" borderId="0" xfId="1" applyFont="1" applyFill="1" applyAlignment="1"/>
    <xf numFmtId="0" fontId="6" fillId="9" borderId="0" xfId="1" applyFont="1" applyFill="1"/>
    <xf numFmtId="0" fontId="4" fillId="7" borderId="8" xfId="1" applyNumberFormat="1" applyFont="1" applyFill="1" applyBorder="1" applyAlignment="1">
      <alignment vertical="center"/>
    </xf>
    <xf numFmtId="0" fontId="4" fillId="7" borderId="9" xfId="1" applyNumberFormat="1" applyFont="1" applyFill="1" applyBorder="1" applyAlignment="1">
      <alignment vertical="center"/>
    </xf>
    <xf numFmtId="0" fontId="4" fillId="7" borderId="9" xfId="1" applyNumberFormat="1" applyFont="1" applyFill="1" applyBorder="1" applyAlignment="1">
      <alignment horizontal="right" vertical="center"/>
    </xf>
    <xf numFmtId="0" fontId="4" fillId="7" borderId="10" xfId="1" applyNumberFormat="1" applyFont="1" applyFill="1" applyBorder="1" applyAlignment="1">
      <alignment horizontal="right" vertical="center" wrapText="1"/>
    </xf>
    <xf numFmtId="0" fontId="1" fillId="8" borderId="11" xfId="1" applyNumberFormat="1" applyFont="1" applyFill="1" applyBorder="1" applyAlignment="1"/>
    <xf numFmtId="4" fontId="1" fillId="8" borderId="9" xfId="1" applyNumberFormat="1" applyFont="1" applyFill="1" applyBorder="1" applyAlignment="1">
      <alignment horizontal="right"/>
    </xf>
    <xf numFmtId="0" fontId="1" fillId="0" borderId="11" xfId="1" applyNumberFormat="1" applyFont="1" applyBorder="1" applyAlignment="1"/>
    <xf numFmtId="4" fontId="1" fillId="0" borderId="9" xfId="1" applyNumberFormat="1" applyFont="1" applyBorder="1" applyAlignment="1">
      <alignment horizontal="right"/>
    </xf>
    <xf numFmtId="0" fontId="1" fillId="8" borderId="12" xfId="1" applyNumberFormat="1" applyFont="1" applyFill="1" applyBorder="1" applyAlignment="1"/>
    <xf numFmtId="4" fontId="1" fillId="8" borderId="6" xfId="1" applyNumberFormat="1" applyFont="1" applyFill="1" applyBorder="1" applyAlignment="1">
      <alignment horizontal="right"/>
    </xf>
    <xf numFmtId="0" fontId="4" fillId="10" borderId="9" xfId="1" applyNumberFormat="1" applyFont="1" applyFill="1" applyBorder="1" applyAlignment="1">
      <alignment vertical="center"/>
    </xf>
    <xf numFmtId="0" fontId="4" fillId="10" borderId="9" xfId="1" applyNumberFormat="1" applyFont="1" applyFill="1" applyBorder="1" applyAlignment="1">
      <alignment horizontal="center" vertical="center"/>
    </xf>
    <xf numFmtId="0" fontId="4" fillId="9" borderId="0" xfId="1" applyFont="1" applyFill="1" applyAlignment="1">
      <alignment wrapText="1"/>
    </xf>
    <xf numFmtId="0" fontId="4" fillId="9" borderId="0" xfId="1" applyFont="1" applyFill="1" applyAlignment="1">
      <alignment horizontal="center" wrapText="1"/>
    </xf>
    <xf numFmtId="0" fontId="7" fillId="4" borderId="13" xfId="1" applyFont="1" applyFill="1" applyBorder="1"/>
    <xf numFmtId="0" fontId="8" fillId="4" borderId="14" xfId="1" applyFont="1" applyFill="1" applyBorder="1"/>
    <xf numFmtId="0" fontId="8" fillId="4" borderId="15" xfId="1" applyFont="1" applyFill="1" applyBorder="1"/>
    <xf numFmtId="0" fontId="8" fillId="4" borderId="16" xfId="1" applyFont="1" applyFill="1" applyBorder="1"/>
    <xf numFmtId="0" fontId="8" fillId="4" borderId="0" xfId="1" applyFont="1" applyFill="1" applyBorder="1"/>
    <xf numFmtId="0" fontId="8" fillId="4" borderId="17" xfId="1" applyFont="1" applyFill="1" applyBorder="1"/>
    <xf numFmtId="0" fontId="8" fillId="4" borderId="18" xfId="1" applyFont="1" applyFill="1" applyBorder="1"/>
    <xf numFmtId="0" fontId="8" fillId="4" borderId="19" xfId="1" applyFont="1" applyFill="1" applyBorder="1"/>
    <xf numFmtId="0" fontId="8" fillId="4" borderId="20" xfId="1" applyFont="1" applyFill="1" applyBorder="1"/>
    <xf numFmtId="0" fontId="1" fillId="2" borderId="8" xfId="1" applyNumberFormat="1" applyFont="1" applyFill="1" applyBorder="1" applyAlignment="1" applyProtection="1">
      <protection locked="0"/>
    </xf>
    <xf numFmtId="4" fontId="1" fillId="2" borderId="10" xfId="1" applyNumberFormat="1" applyFont="1" applyFill="1" applyBorder="1" applyAlignment="1" applyProtection="1">
      <alignment horizontal="right"/>
      <protection locked="0"/>
    </xf>
    <xf numFmtId="4" fontId="1" fillId="2" borderId="7" xfId="1" applyNumberFormat="1" applyFont="1" applyFill="1" applyBorder="1" applyAlignment="1" applyProtection="1">
      <alignment horizontal="right"/>
      <protection locked="0"/>
    </xf>
    <xf numFmtId="4" fontId="1" fillId="2" borderId="5" xfId="1" applyNumberFormat="1" applyFont="1" applyFill="1" applyBorder="1" applyAlignment="1" applyProtection="1">
      <alignment horizontal="right"/>
      <protection locked="0"/>
    </xf>
    <xf numFmtId="0" fontId="9" fillId="6" borderId="0" xfId="0" applyFont="1" applyFill="1" applyAlignment="1">
      <alignment vertical="center"/>
    </xf>
    <xf numFmtId="0" fontId="4" fillId="9" borderId="0" xfId="1" applyFont="1" applyFill="1" applyAlignment="1">
      <alignment horizont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2" fillId="4" borderId="13" xfId="1" applyFont="1" applyFill="1" applyBorder="1"/>
    <xf numFmtId="0" fontId="13" fillId="4" borderId="14" xfId="1" applyFont="1" applyFill="1" applyBorder="1"/>
    <xf numFmtId="0" fontId="13" fillId="4" borderId="15" xfId="1" applyFont="1" applyFill="1" applyBorder="1"/>
    <xf numFmtId="0" fontId="11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0" fontId="13" fillId="4" borderId="16" xfId="1" applyFont="1" applyFill="1" applyBorder="1"/>
    <xf numFmtId="0" fontId="13" fillId="4" borderId="0" xfId="1" applyFont="1" applyFill="1" applyBorder="1"/>
    <xf numFmtId="0" fontId="13" fillId="4" borderId="17" xfId="1" applyFont="1" applyFill="1" applyBorder="1"/>
    <xf numFmtId="0" fontId="13" fillId="4" borderId="18" xfId="1" applyFont="1" applyFill="1" applyBorder="1"/>
    <xf numFmtId="0" fontId="13" fillId="4" borderId="19" xfId="1" applyFont="1" applyFill="1" applyBorder="1"/>
    <xf numFmtId="0" fontId="13" fillId="4" borderId="20" xfId="1" applyFont="1" applyFill="1" applyBorder="1"/>
    <xf numFmtId="0" fontId="11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/>
    </xf>
    <xf numFmtId="4" fontId="11" fillId="2" borderId="1" xfId="0" applyNumberFormat="1" applyFont="1" applyFill="1" applyBorder="1" applyAlignment="1" applyProtection="1">
      <alignment vertical="center"/>
      <protection locked="0"/>
    </xf>
  </cellXfs>
  <cellStyles count="2">
    <cellStyle name="Standard" xfId="0" builtinId="0"/>
    <cellStyle name="Standard 2" xfId="1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B9B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/>
  </sheetViews>
  <sheetFormatPr baseColWidth="10" defaultColWidth="4.1328125" defaultRowHeight="14.25" x14ac:dyDescent="0.35"/>
  <cols>
    <col min="1" max="1" width="21.796875" style="47" bestFit="1" customWidth="1"/>
    <col min="2" max="2" width="12.3984375" style="47" bestFit="1" customWidth="1"/>
    <col min="3" max="3" width="23.73046875" style="47" customWidth="1"/>
    <col min="4" max="4" width="9.1328125" style="47" bestFit="1" customWidth="1"/>
    <col min="5" max="5" width="14.59765625" style="55" customWidth="1"/>
    <col min="6" max="6" width="28.9296875" style="55" customWidth="1"/>
    <col min="7" max="7" width="14.73046875" style="47" customWidth="1"/>
    <col min="8" max="8" width="18.6640625" style="47" bestFit="1" customWidth="1"/>
    <col min="9" max="9" width="10" style="47" bestFit="1" customWidth="1"/>
    <col min="10" max="10" width="18.06640625" style="47" bestFit="1" customWidth="1"/>
    <col min="11" max="11" width="16.46484375" style="47" bestFit="1" customWidth="1"/>
    <col min="12" max="12" width="4.1328125" style="47"/>
    <col min="13" max="13" width="15.3984375" style="47" customWidth="1"/>
    <col min="14" max="14" width="2" style="47" bestFit="1" customWidth="1"/>
    <col min="15" max="15" width="15.265625" style="47" customWidth="1"/>
    <col min="16" max="16" width="22.3984375" style="47" bestFit="1" customWidth="1"/>
    <col min="17" max="16384" width="4.1328125" style="47"/>
  </cols>
  <sheetData>
    <row r="1" spans="1:16" ht="18" x14ac:dyDescent="0.45">
      <c r="A1" s="41" t="s">
        <v>68</v>
      </c>
      <c r="B1" s="42" t="s">
        <v>64</v>
      </c>
      <c r="C1" s="42" t="s">
        <v>67</v>
      </c>
      <c r="D1" s="42"/>
      <c r="E1" s="43"/>
      <c r="F1" s="43"/>
      <c r="G1" s="43"/>
      <c r="H1" s="42"/>
      <c r="I1" s="44" t="s">
        <v>115</v>
      </c>
      <c r="J1" s="45" t="s">
        <v>121</v>
      </c>
      <c r="K1" s="46"/>
      <c r="L1" s="42"/>
      <c r="M1" s="42"/>
      <c r="N1" s="42"/>
      <c r="O1" s="42"/>
      <c r="P1" s="42"/>
    </row>
    <row r="2" spans="1:16" x14ac:dyDescent="0.45">
      <c r="A2" s="48" t="s">
        <v>69</v>
      </c>
      <c r="B2" s="42" t="s">
        <v>105</v>
      </c>
      <c r="C2" s="42" t="s">
        <v>118</v>
      </c>
      <c r="D2" s="42"/>
      <c r="E2" s="43"/>
      <c r="F2" s="43"/>
      <c r="G2" s="43"/>
      <c r="H2" s="42"/>
      <c r="I2" s="49"/>
      <c r="J2" s="50" t="s">
        <v>116</v>
      </c>
      <c r="K2" s="51"/>
      <c r="L2" s="42"/>
      <c r="M2" s="42"/>
      <c r="N2" s="42"/>
      <c r="O2" s="42"/>
      <c r="P2" s="42"/>
    </row>
    <row r="3" spans="1:16" x14ac:dyDescent="0.45">
      <c r="A3" s="48" t="s">
        <v>70</v>
      </c>
      <c r="B3" s="42" t="s">
        <v>106</v>
      </c>
      <c r="C3" s="42" t="s">
        <v>65</v>
      </c>
      <c r="D3" s="42"/>
      <c r="E3" s="43"/>
      <c r="F3" s="43"/>
      <c r="G3" s="43"/>
      <c r="H3" s="42"/>
      <c r="I3" s="49"/>
      <c r="J3" s="50" t="s">
        <v>124</v>
      </c>
      <c r="K3" s="51"/>
      <c r="L3" s="42"/>
      <c r="M3" s="42"/>
      <c r="N3" s="42"/>
      <c r="O3" s="42"/>
      <c r="P3" s="42"/>
    </row>
    <row r="4" spans="1:16" ht="14.65" thickBot="1" x14ac:dyDescent="0.5">
      <c r="A4" s="42"/>
      <c r="B4" s="42" t="s">
        <v>108</v>
      </c>
      <c r="C4" s="42" t="s">
        <v>66</v>
      </c>
      <c r="D4" s="42"/>
      <c r="E4" s="43"/>
      <c r="F4" s="43"/>
      <c r="G4" s="43"/>
      <c r="H4" s="42"/>
      <c r="I4" s="52"/>
      <c r="J4" s="53" t="s">
        <v>123</v>
      </c>
      <c r="K4" s="54"/>
      <c r="L4" s="42"/>
      <c r="M4" s="42"/>
      <c r="N4" s="42"/>
      <c r="O4" s="42"/>
      <c r="P4" s="42"/>
    </row>
    <row r="5" spans="1:16" ht="14.65" thickTop="1" x14ac:dyDescent="0.35"/>
    <row r="6" spans="1:16" ht="42.75" x14ac:dyDescent="0.35">
      <c r="A6" s="56" t="s">
        <v>0</v>
      </c>
      <c r="B6" s="56" t="s">
        <v>1</v>
      </c>
      <c r="C6" s="56" t="s">
        <v>2</v>
      </c>
      <c r="D6" s="57" t="s">
        <v>3</v>
      </c>
      <c r="E6" s="57" t="s">
        <v>51</v>
      </c>
      <c r="F6" s="58" t="s">
        <v>107</v>
      </c>
      <c r="G6" s="57" t="s">
        <v>63</v>
      </c>
      <c r="H6" s="58" t="s">
        <v>107</v>
      </c>
      <c r="I6" s="56" t="s">
        <v>119</v>
      </c>
      <c r="J6" s="56" t="s">
        <v>62</v>
      </c>
      <c r="K6" s="58" t="s">
        <v>107</v>
      </c>
      <c r="L6" s="59"/>
      <c r="M6" s="60" t="s">
        <v>4</v>
      </c>
      <c r="N6" s="61"/>
      <c r="O6" s="62"/>
      <c r="P6" s="58" t="s">
        <v>107</v>
      </c>
    </row>
    <row r="7" spans="1:16" x14ac:dyDescent="0.35">
      <c r="A7" s="63" t="s">
        <v>5</v>
      </c>
      <c r="B7" s="63" t="s">
        <v>6</v>
      </c>
      <c r="C7" s="63" t="s">
        <v>7</v>
      </c>
      <c r="D7" s="64">
        <v>18</v>
      </c>
      <c r="E7" s="65"/>
      <c r="F7" s="66" t="str">
        <f>IF(E7="","",IF(E7=_xlfn.RANK.EQ(D7,$D$7:$D$27,0),"richtig","=RANG.GLEICH(D7;$D$7:$D$27;0)"))</f>
        <v/>
      </c>
      <c r="G7" s="65"/>
      <c r="H7" s="66" t="str">
        <f>IF(G7="","",IF(G7=ROUNDUP(D7/4,0),"richtig","=AUFRUNDEN(D7/4;0)"))</f>
        <v/>
      </c>
      <c r="I7" s="67">
        <v>9200</v>
      </c>
      <c r="J7" s="68"/>
      <c r="K7" s="66" t="str">
        <f>IF(J7="","",IF(J7=ROUND(I7/D7,-1),"richtig","=RUNDEN(I7/D7;-1)"))</f>
        <v/>
      </c>
      <c r="M7" s="63" t="s">
        <v>54</v>
      </c>
      <c r="N7" s="63">
        <v>1</v>
      </c>
      <c r="O7" s="68"/>
      <c r="P7" s="66" t="str">
        <f>IF(O7="","",IF(O7=LARGE($I$7:$I$27,N7),"richtig","=KGRÖSSTE($I$7:$I$27;N7)"))</f>
        <v/>
      </c>
    </row>
    <row r="8" spans="1:16" x14ac:dyDescent="0.35">
      <c r="A8" s="63" t="s">
        <v>8</v>
      </c>
      <c r="B8" s="63" t="s">
        <v>9</v>
      </c>
      <c r="C8" s="63" t="s">
        <v>10</v>
      </c>
      <c r="D8" s="64">
        <v>35</v>
      </c>
      <c r="E8" s="65"/>
      <c r="F8" s="66" t="str">
        <f t="shared" ref="F8:F27" si="0">IF(E8="","",IF(E8=_xlfn.RANK.EQ(D8,$D$7:$D$27,0),"richtig","=RANG.GLEICH(D7;$D$7:$D$27;0)"))</f>
        <v/>
      </c>
      <c r="G8" s="65"/>
      <c r="H8" s="66" t="str">
        <f t="shared" ref="H8:H13" si="1">IF(G8="","",IF(G8=ROUNDUP(D8/4,0),"richtig","=AUFRUNDEN(D7/4;0)"))</f>
        <v/>
      </c>
      <c r="I8" s="67">
        <v>4000</v>
      </c>
      <c r="J8" s="68"/>
      <c r="K8" s="66" t="str">
        <f t="shared" ref="K8:K27" si="2">IF(J8="","",IF(J8=ROUND(I8/D8,-1),"richtig","das stimmt noch nicht"))</f>
        <v/>
      </c>
      <c r="M8" s="63" t="s">
        <v>52</v>
      </c>
      <c r="N8" s="63">
        <v>2</v>
      </c>
      <c r="O8" s="68"/>
      <c r="P8" s="66" t="str">
        <f t="shared" ref="P8:P11" si="3">IF(O8="","",IF(O8=LARGE($I$7:$I$27,N8),"richtig","=KGRÖSSTE($I$7:$I$27;N7)"))</f>
        <v/>
      </c>
    </row>
    <row r="9" spans="1:16" x14ac:dyDescent="0.35">
      <c r="A9" s="63" t="s">
        <v>11</v>
      </c>
      <c r="B9" s="63" t="s">
        <v>12</v>
      </c>
      <c r="C9" s="63" t="s">
        <v>13</v>
      </c>
      <c r="D9" s="64">
        <v>40</v>
      </c>
      <c r="E9" s="65"/>
      <c r="F9" s="66" t="str">
        <f t="shared" si="0"/>
        <v/>
      </c>
      <c r="G9" s="65"/>
      <c r="H9" s="66" t="str">
        <f t="shared" si="1"/>
        <v/>
      </c>
      <c r="I9" s="67">
        <v>12500</v>
      </c>
      <c r="J9" s="68"/>
      <c r="K9" s="66" t="str">
        <f t="shared" si="2"/>
        <v/>
      </c>
      <c r="M9" s="63" t="s">
        <v>53</v>
      </c>
      <c r="N9" s="63">
        <v>3</v>
      </c>
      <c r="O9" s="68"/>
      <c r="P9" s="66" t="str">
        <f t="shared" si="3"/>
        <v/>
      </c>
    </row>
    <row r="10" spans="1:16" x14ac:dyDescent="0.35">
      <c r="A10" s="63" t="s">
        <v>14</v>
      </c>
      <c r="B10" s="63" t="s">
        <v>6</v>
      </c>
      <c r="C10" s="63" t="s">
        <v>15</v>
      </c>
      <c r="D10" s="64">
        <v>18</v>
      </c>
      <c r="E10" s="65"/>
      <c r="F10" s="66" t="str">
        <f t="shared" si="0"/>
        <v/>
      </c>
      <c r="G10" s="65"/>
      <c r="H10" s="66" t="str">
        <f t="shared" si="1"/>
        <v/>
      </c>
      <c r="I10" s="67">
        <v>3800</v>
      </c>
      <c r="J10" s="68"/>
      <c r="K10" s="66" t="str">
        <f t="shared" si="2"/>
        <v/>
      </c>
      <c r="M10" s="63" t="s">
        <v>55</v>
      </c>
      <c r="N10" s="63">
        <v>4</v>
      </c>
      <c r="O10" s="68"/>
      <c r="P10" s="66" t="str">
        <f t="shared" si="3"/>
        <v/>
      </c>
    </row>
    <row r="11" spans="1:16" x14ac:dyDescent="0.35">
      <c r="A11" s="63" t="s">
        <v>16</v>
      </c>
      <c r="B11" s="63" t="s">
        <v>17</v>
      </c>
      <c r="C11" s="63" t="s">
        <v>18</v>
      </c>
      <c r="D11" s="64">
        <v>17</v>
      </c>
      <c r="E11" s="65"/>
      <c r="F11" s="66" t="str">
        <f t="shared" si="0"/>
        <v/>
      </c>
      <c r="G11" s="65"/>
      <c r="H11" s="66" t="str">
        <f t="shared" si="1"/>
        <v/>
      </c>
      <c r="I11" s="67">
        <v>7500</v>
      </c>
      <c r="J11" s="68"/>
      <c r="K11" s="66" t="str">
        <f t="shared" si="2"/>
        <v/>
      </c>
      <c r="M11" s="63" t="s">
        <v>56</v>
      </c>
      <c r="N11" s="63">
        <v>5</v>
      </c>
      <c r="O11" s="68"/>
      <c r="P11" s="66" t="str">
        <f t="shared" si="3"/>
        <v/>
      </c>
    </row>
    <row r="12" spans="1:16" x14ac:dyDescent="0.35">
      <c r="A12" s="63" t="s">
        <v>19</v>
      </c>
      <c r="B12" s="63" t="s">
        <v>12</v>
      </c>
      <c r="C12" s="63" t="s">
        <v>20</v>
      </c>
      <c r="D12" s="64">
        <v>25</v>
      </c>
      <c r="E12" s="65"/>
      <c r="F12" s="66" t="str">
        <f t="shared" si="0"/>
        <v/>
      </c>
      <c r="G12" s="65"/>
      <c r="H12" s="66" t="str">
        <f t="shared" si="1"/>
        <v/>
      </c>
      <c r="I12" s="67">
        <v>13500</v>
      </c>
      <c r="J12" s="68"/>
      <c r="K12" s="66" t="str">
        <f t="shared" si="2"/>
        <v/>
      </c>
    </row>
    <row r="13" spans="1:16" x14ac:dyDescent="0.35">
      <c r="A13" s="63" t="s">
        <v>21</v>
      </c>
      <c r="B13" s="63" t="s">
        <v>17</v>
      </c>
      <c r="C13" s="63" t="s">
        <v>22</v>
      </c>
      <c r="D13" s="64">
        <v>4</v>
      </c>
      <c r="E13" s="65"/>
      <c r="F13" s="66" t="str">
        <f t="shared" si="0"/>
        <v/>
      </c>
      <c r="G13" s="65"/>
      <c r="H13" s="66" t="str">
        <f t="shared" si="1"/>
        <v/>
      </c>
      <c r="I13" s="67">
        <v>3800</v>
      </c>
      <c r="J13" s="68"/>
      <c r="K13" s="66" t="str">
        <f t="shared" si="2"/>
        <v/>
      </c>
      <c r="M13" s="63" t="s">
        <v>57</v>
      </c>
      <c r="N13" s="63">
        <v>1</v>
      </c>
      <c r="O13" s="68"/>
      <c r="P13" s="66" t="str">
        <f>IF(O13="","",IF(O13=SMALL($I$7:$I$27,N13),"richtig","=KKLEINSTE($I$7:$I$27;N13)"))</f>
        <v/>
      </c>
    </row>
    <row r="14" spans="1:16" x14ac:dyDescent="0.35">
      <c r="A14" s="63" t="s">
        <v>23</v>
      </c>
      <c r="B14" s="63" t="s">
        <v>6</v>
      </c>
      <c r="C14" s="63" t="s">
        <v>24</v>
      </c>
      <c r="D14" s="64">
        <v>10</v>
      </c>
      <c r="E14" s="65"/>
      <c r="F14" s="66" t="str">
        <f t="shared" si="0"/>
        <v/>
      </c>
      <c r="G14" s="65"/>
      <c r="H14" s="66" t="str">
        <f t="shared" ref="H14:H27" si="4">IF(G14="","",IF(G14=ROUNDUP(D14/4,0),"richtig","das stimmt noch nicht"))</f>
        <v/>
      </c>
      <c r="I14" s="67">
        <v>4700</v>
      </c>
      <c r="J14" s="68"/>
      <c r="K14" s="66" t="str">
        <f t="shared" si="2"/>
        <v/>
      </c>
      <c r="M14" s="63" t="s">
        <v>58</v>
      </c>
      <c r="N14" s="63">
        <v>2</v>
      </c>
      <c r="O14" s="68"/>
      <c r="P14" s="66" t="str">
        <f t="shared" ref="P14:P17" si="5">IF(O14="","",IF(O14=SMALL($I$7:$I$27,N14),"richtig","=KKLEINSTE($I$7:$I$27;N13)"))</f>
        <v/>
      </c>
    </row>
    <row r="15" spans="1:16" x14ac:dyDescent="0.35">
      <c r="A15" s="63" t="s">
        <v>25</v>
      </c>
      <c r="B15" s="63" t="s">
        <v>6</v>
      </c>
      <c r="C15" s="63" t="s">
        <v>26</v>
      </c>
      <c r="D15" s="64">
        <v>16</v>
      </c>
      <c r="E15" s="65"/>
      <c r="F15" s="66" t="str">
        <f t="shared" si="0"/>
        <v/>
      </c>
      <c r="G15" s="65"/>
      <c r="H15" s="66" t="str">
        <f t="shared" si="4"/>
        <v/>
      </c>
      <c r="I15" s="67">
        <v>8500</v>
      </c>
      <c r="J15" s="68"/>
      <c r="K15" s="66" t="str">
        <f t="shared" si="2"/>
        <v/>
      </c>
      <c r="M15" s="63" t="s">
        <v>59</v>
      </c>
      <c r="N15" s="63">
        <v>3</v>
      </c>
      <c r="O15" s="68"/>
      <c r="P15" s="66" t="str">
        <f t="shared" si="5"/>
        <v/>
      </c>
    </row>
    <row r="16" spans="1:16" x14ac:dyDescent="0.35">
      <c r="A16" s="63" t="s">
        <v>27</v>
      </c>
      <c r="B16" s="63" t="s">
        <v>17</v>
      </c>
      <c r="C16" s="63" t="s">
        <v>28</v>
      </c>
      <c r="D16" s="64">
        <v>12</v>
      </c>
      <c r="E16" s="65"/>
      <c r="F16" s="66" t="str">
        <f t="shared" si="0"/>
        <v/>
      </c>
      <c r="G16" s="65"/>
      <c r="H16" s="66" t="str">
        <f t="shared" si="4"/>
        <v/>
      </c>
      <c r="I16" s="67">
        <v>12000</v>
      </c>
      <c r="J16" s="68"/>
      <c r="K16" s="66" t="str">
        <f t="shared" si="2"/>
        <v/>
      </c>
      <c r="M16" s="63" t="s">
        <v>60</v>
      </c>
      <c r="N16" s="63">
        <v>4</v>
      </c>
      <c r="O16" s="68"/>
      <c r="P16" s="66" t="str">
        <f t="shared" si="5"/>
        <v/>
      </c>
    </row>
    <row r="17" spans="1:16" x14ac:dyDescent="0.35">
      <c r="A17" s="63" t="s">
        <v>29</v>
      </c>
      <c r="B17" s="63" t="s">
        <v>17</v>
      </c>
      <c r="C17" s="63" t="s">
        <v>30</v>
      </c>
      <c r="D17" s="64">
        <v>2</v>
      </c>
      <c r="E17" s="65"/>
      <c r="F17" s="66" t="str">
        <f t="shared" si="0"/>
        <v/>
      </c>
      <c r="G17" s="65"/>
      <c r="H17" s="66" t="str">
        <f t="shared" si="4"/>
        <v/>
      </c>
      <c r="I17" s="67">
        <v>2600</v>
      </c>
      <c r="J17" s="68"/>
      <c r="K17" s="66" t="str">
        <f t="shared" si="2"/>
        <v/>
      </c>
      <c r="M17" s="63" t="s">
        <v>61</v>
      </c>
      <c r="N17" s="63">
        <v>5</v>
      </c>
      <c r="O17" s="68"/>
      <c r="P17" s="66" t="str">
        <f t="shared" si="5"/>
        <v/>
      </c>
    </row>
    <row r="18" spans="1:16" x14ac:dyDescent="0.35">
      <c r="A18" s="63" t="s">
        <v>31</v>
      </c>
      <c r="B18" s="63" t="s">
        <v>12</v>
      </c>
      <c r="C18" s="63" t="s">
        <v>32</v>
      </c>
      <c r="D18" s="64">
        <v>21</v>
      </c>
      <c r="E18" s="65"/>
      <c r="F18" s="66" t="str">
        <f t="shared" si="0"/>
        <v/>
      </c>
      <c r="G18" s="65"/>
      <c r="H18" s="66" t="str">
        <f t="shared" si="4"/>
        <v/>
      </c>
      <c r="I18" s="67">
        <v>17000</v>
      </c>
      <c r="J18" s="68"/>
      <c r="K18" s="66" t="str">
        <f t="shared" si="2"/>
        <v/>
      </c>
    </row>
    <row r="19" spans="1:16" x14ac:dyDescent="0.35">
      <c r="A19" s="63" t="s">
        <v>33</v>
      </c>
      <c r="B19" s="63" t="s">
        <v>9</v>
      </c>
      <c r="C19" s="63" t="s">
        <v>34</v>
      </c>
      <c r="D19" s="64">
        <v>4</v>
      </c>
      <c r="E19" s="65"/>
      <c r="F19" s="66" t="str">
        <f t="shared" si="0"/>
        <v/>
      </c>
      <c r="G19" s="65"/>
      <c r="H19" s="66" t="str">
        <f t="shared" si="4"/>
        <v/>
      </c>
      <c r="I19" s="67">
        <v>2000</v>
      </c>
      <c r="J19" s="68"/>
      <c r="K19" s="66" t="str">
        <f t="shared" si="2"/>
        <v/>
      </c>
    </row>
    <row r="20" spans="1:16" x14ac:dyDescent="0.35">
      <c r="A20" s="63" t="s">
        <v>35</v>
      </c>
      <c r="B20" s="63" t="s">
        <v>9</v>
      </c>
      <c r="C20" s="63" t="s">
        <v>36</v>
      </c>
      <c r="D20" s="64">
        <v>23</v>
      </c>
      <c r="E20" s="65"/>
      <c r="F20" s="66" t="str">
        <f t="shared" si="0"/>
        <v/>
      </c>
      <c r="G20" s="65"/>
      <c r="H20" s="66" t="str">
        <f t="shared" si="4"/>
        <v/>
      </c>
      <c r="I20" s="67">
        <v>16000</v>
      </c>
      <c r="J20" s="68"/>
      <c r="K20" s="66" t="str">
        <f t="shared" si="2"/>
        <v/>
      </c>
    </row>
    <row r="21" spans="1:16" x14ac:dyDescent="0.35">
      <c r="A21" s="63" t="s">
        <v>37</v>
      </c>
      <c r="B21" s="63" t="s">
        <v>17</v>
      </c>
      <c r="C21" s="63" t="s">
        <v>38</v>
      </c>
      <c r="D21" s="64">
        <v>11</v>
      </c>
      <c r="E21" s="65"/>
      <c r="F21" s="66" t="str">
        <f t="shared" si="0"/>
        <v/>
      </c>
      <c r="G21" s="65"/>
      <c r="H21" s="66" t="str">
        <f t="shared" si="4"/>
        <v/>
      </c>
      <c r="I21" s="67">
        <v>14000</v>
      </c>
      <c r="J21" s="68"/>
      <c r="K21" s="66" t="str">
        <f t="shared" si="2"/>
        <v/>
      </c>
    </row>
    <row r="22" spans="1:16" x14ac:dyDescent="0.35">
      <c r="A22" s="63" t="s">
        <v>39</v>
      </c>
      <c r="B22" s="63" t="s">
        <v>6</v>
      </c>
      <c r="C22" s="63" t="s">
        <v>40</v>
      </c>
      <c r="D22" s="64">
        <v>12</v>
      </c>
      <c r="E22" s="65"/>
      <c r="F22" s="66" t="str">
        <f t="shared" si="0"/>
        <v/>
      </c>
      <c r="G22" s="65"/>
      <c r="H22" s="66" t="str">
        <f t="shared" si="4"/>
        <v/>
      </c>
      <c r="I22" s="67">
        <v>11000</v>
      </c>
      <c r="J22" s="68"/>
      <c r="K22" s="66" t="str">
        <f t="shared" si="2"/>
        <v/>
      </c>
    </row>
    <row r="23" spans="1:16" x14ac:dyDescent="0.35">
      <c r="A23" s="63" t="s">
        <v>41</v>
      </c>
      <c r="B23" s="63" t="s">
        <v>6</v>
      </c>
      <c r="C23" s="63" t="s">
        <v>42</v>
      </c>
      <c r="D23" s="64">
        <v>6</v>
      </c>
      <c r="E23" s="65"/>
      <c r="F23" s="66" t="str">
        <f t="shared" si="0"/>
        <v/>
      </c>
      <c r="G23" s="65"/>
      <c r="H23" s="66" t="str">
        <f t="shared" si="4"/>
        <v/>
      </c>
      <c r="I23" s="67">
        <v>3600</v>
      </c>
      <c r="J23" s="68"/>
      <c r="K23" s="66" t="str">
        <f t="shared" si="2"/>
        <v/>
      </c>
    </row>
    <row r="24" spans="1:16" x14ac:dyDescent="0.35">
      <c r="A24" s="63" t="s">
        <v>43</v>
      </c>
      <c r="B24" s="63" t="s">
        <v>9</v>
      </c>
      <c r="C24" s="63" t="s">
        <v>44</v>
      </c>
      <c r="D24" s="64">
        <v>6</v>
      </c>
      <c r="E24" s="65"/>
      <c r="F24" s="66" t="str">
        <f t="shared" si="0"/>
        <v/>
      </c>
      <c r="G24" s="65"/>
      <c r="H24" s="66" t="str">
        <f t="shared" si="4"/>
        <v/>
      </c>
      <c r="I24" s="67">
        <v>4500</v>
      </c>
      <c r="J24" s="68"/>
      <c r="K24" s="66" t="str">
        <f t="shared" si="2"/>
        <v/>
      </c>
    </row>
    <row r="25" spans="1:16" x14ac:dyDescent="0.35">
      <c r="A25" s="63" t="s">
        <v>45</v>
      </c>
      <c r="B25" s="63" t="s">
        <v>12</v>
      </c>
      <c r="C25" s="63" t="s">
        <v>46</v>
      </c>
      <c r="D25" s="64">
        <v>9</v>
      </c>
      <c r="E25" s="65"/>
      <c r="F25" s="66" t="str">
        <f t="shared" si="0"/>
        <v/>
      </c>
      <c r="G25" s="65"/>
      <c r="H25" s="66" t="str">
        <f t="shared" si="4"/>
        <v/>
      </c>
      <c r="I25" s="67">
        <v>5000</v>
      </c>
      <c r="J25" s="68"/>
      <c r="K25" s="66" t="str">
        <f t="shared" si="2"/>
        <v/>
      </c>
    </row>
    <row r="26" spans="1:16" x14ac:dyDescent="0.35">
      <c r="A26" s="63" t="s">
        <v>47</v>
      </c>
      <c r="B26" s="63" t="s">
        <v>6</v>
      </c>
      <c r="C26" s="63" t="s">
        <v>48</v>
      </c>
      <c r="D26" s="64">
        <v>12</v>
      </c>
      <c r="E26" s="65"/>
      <c r="F26" s="66" t="str">
        <f t="shared" si="0"/>
        <v/>
      </c>
      <c r="G26" s="65"/>
      <c r="H26" s="66" t="str">
        <f t="shared" si="4"/>
        <v/>
      </c>
      <c r="I26" s="67">
        <v>9500</v>
      </c>
      <c r="J26" s="68"/>
      <c r="K26" s="66" t="str">
        <f t="shared" si="2"/>
        <v/>
      </c>
    </row>
    <row r="27" spans="1:16" x14ac:dyDescent="0.35">
      <c r="A27" s="63" t="s">
        <v>49</v>
      </c>
      <c r="B27" s="63" t="s">
        <v>12</v>
      </c>
      <c r="C27" s="63" t="s">
        <v>50</v>
      </c>
      <c r="D27" s="64">
        <v>26</v>
      </c>
      <c r="E27" s="65"/>
      <c r="F27" s="66" t="str">
        <f t="shared" si="0"/>
        <v/>
      </c>
      <c r="G27" s="65"/>
      <c r="H27" s="66" t="str">
        <f t="shared" si="4"/>
        <v/>
      </c>
      <c r="I27" s="67">
        <v>18000</v>
      </c>
      <c r="J27" s="68"/>
      <c r="K27" s="66" t="str">
        <f t="shared" si="2"/>
        <v/>
      </c>
    </row>
  </sheetData>
  <sheetProtection selectLockedCells="1"/>
  <mergeCells count="1">
    <mergeCell ref="M6:O6"/>
  </mergeCells>
  <conditionalFormatting sqref="H7:H27">
    <cfRule type="expression" dxfId="17" priority="13">
      <formula>AND(H7&lt;&gt;"richtig",H7&lt;&gt;"")</formula>
    </cfRule>
    <cfRule type="cellIs" dxfId="16" priority="14" operator="equal">
      <formula>"richtig"</formula>
    </cfRule>
  </conditionalFormatting>
  <conditionalFormatting sqref="F7:F27">
    <cfRule type="expression" dxfId="15" priority="9">
      <formula>AND(F7&lt;&gt;"richtig",F7&lt;&gt;"")</formula>
    </cfRule>
    <cfRule type="cellIs" dxfId="14" priority="10" operator="equal">
      <formula>"richtig"</formula>
    </cfRule>
  </conditionalFormatting>
  <conditionalFormatting sqref="K7:K27">
    <cfRule type="expression" dxfId="13" priority="7">
      <formula>AND(K7&lt;&gt;"richtig",K7&lt;&gt;"")</formula>
    </cfRule>
    <cfRule type="cellIs" dxfId="12" priority="8" operator="equal">
      <formula>"richtig"</formula>
    </cfRule>
  </conditionalFormatting>
  <conditionalFormatting sqref="P7:P11">
    <cfRule type="expression" dxfId="11" priority="5">
      <formula>AND(P7&lt;&gt;"richtig",P7&lt;&gt;"")</formula>
    </cfRule>
    <cfRule type="cellIs" dxfId="10" priority="6" operator="equal">
      <formula>"richtig"</formula>
    </cfRule>
  </conditionalFormatting>
  <conditionalFormatting sqref="P8:P11">
    <cfRule type="expression" dxfId="9" priority="3">
      <formula>AND(P8&lt;&gt;"richtig",P8&lt;&gt;"")</formula>
    </cfRule>
    <cfRule type="cellIs" dxfId="8" priority="4" operator="equal">
      <formula>"richtig"</formula>
    </cfRule>
  </conditionalFormatting>
  <conditionalFormatting sqref="P13:P17">
    <cfRule type="expression" dxfId="7" priority="1">
      <formula>AND(P13&lt;&gt;"richtig",P13&lt;&gt;"")</formula>
    </cfRule>
    <cfRule type="cellIs" dxfId="6" priority="2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baseColWidth="10" defaultRowHeight="14.25" x14ac:dyDescent="0.45"/>
  <cols>
    <col min="1" max="1" width="16.796875" style="1" customWidth="1"/>
    <col min="2" max="2" width="28" style="1" bestFit="1" customWidth="1"/>
    <col min="3" max="3" width="12.86328125" style="1" customWidth="1"/>
    <col min="4" max="4" width="13.9296875" style="1" customWidth="1"/>
    <col min="5" max="5" width="17.6640625" style="2" bestFit="1" customWidth="1"/>
    <col min="6" max="6" width="21.59765625" style="1" bestFit="1" customWidth="1"/>
    <col min="7" max="7" width="10.6640625" style="1"/>
    <col min="8" max="8" width="12.73046875" style="1" customWidth="1"/>
    <col min="9" max="9" width="1.73046875" style="1" bestFit="1" customWidth="1"/>
    <col min="10" max="10" width="19.53125" style="1" customWidth="1"/>
    <col min="11" max="11" width="23.06640625" style="1" bestFit="1" customWidth="1"/>
    <col min="12" max="16384" width="10.6640625" style="1"/>
  </cols>
  <sheetData>
    <row r="1" spans="1:11" ht="18" x14ac:dyDescent="0.45">
      <c r="A1" s="4" t="s">
        <v>68</v>
      </c>
      <c r="B1" s="4"/>
      <c r="C1" s="7" t="s">
        <v>109</v>
      </c>
      <c r="D1" s="7" t="s">
        <v>114</v>
      </c>
      <c r="E1" s="8"/>
      <c r="F1" s="9"/>
      <c r="G1" s="9"/>
      <c r="H1" s="9"/>
      <c r="I1" s="26" t="s">
        <v>115</v>
      </c>
      <c r="J1" s="27"/>
      <c r="K1" s="28" t="s">
        <v>121</v>
      </c>
    </row>
    <row r="2" spans="1:11" x14ac:dyDescent="0.45">
      <c r="A2" s="39" t="s">
        <v>69</v>
      </c>
      <c r="B2" s="6"/>
      <c r="C2" s="7" t="s">
        <v>110</v>
      </c>
      <c r="D2" s="7" t="s">
        <v>111</v>
      </c>
      <c r="E2" s="8"/>
      <c r="F2" s="9"/>
      <c r="G2" s="9"/>
      <c r="H2" s="9"/>
      <c r="I2" s="29"/>
      <c r="J2" s="30"/>
      <c r="K2" s="31" t="s">
        <v>122</v>
      </c>
    </row>
    <row r="3" spans="1:11" x14ac:dyDescent="0.45">
      <c r="A3" s="39" t="s">
        <v>70</v>
      </c>
      <c r="B3" s="6"/>
      <c r="C3" s="7" t="s">
        <v>112</v>
      </c>
      <c r="D3" s="7" t="s">
        <v>113</v>
      </c>
      <c r="E3" s="8"/>
      <c r="F3" s="9"/>
      <c r="G3" s="9"/>
      <c r="H3" s="9"/>
      <c r="I3" s="29"/>
      <c r="J3" s="30"/>
      <c r="K3" s="31" t="s">
        <v>117</v>
      </c>
    </row>
    <row r="4" spans="1:11" ht="14.65" thickBot="1" x14ac:dyDescent="0.5">
      <c r="A4" s="5"/>
      <c r="B4" s="5"/>
      <c r="C4" s="7"/>
      <c r="D4" s="5"/>
      <c r="E4" s="8"/>
      <c r="F4" s="9"/>
      <c r="G4" s="9"/>
      <c r="H4" s="9"/>
      <c r="I4" s="32"/>
      <c r="J4" s="33"/>
      <c r="K4" s="34"/>
    </row>
    <row r="5" spans="1:11" ht="14.65" thickTop="1" x14ac:dyDescent="0.45"/>
    <row r="6" spans="1:11" x14ac:dyDescent="0.45">
      <c r="D6" s="40" t="s">
        <v>101</v>
      </c>
      <c r="E6" s="40"/>
    </row>
    <row r="7" spans="1:11" ht="28.5" x14ac:dyDescent="0.45">
      <c r="A7" s="12" t="s">
        <v>100</v>
      </c>
      <c r="B7" s="22" t="s">
        <v>107</v>
      </c>
      <c r="C7" s="13" t="s">
        <v>99</v>
      </c>
      <c r="D7" s="14" t="s">
        <v>98</v>
      </c>
      <c r="E7" s="15" t="s">
        <v>97</v>
      </c>
      <c r="F7" s="23" t="s">
        <v>107</v>
      </c>
      <c r="H7" s="24"/>
      <c r="I7" s="10"/>
      <c r="J7" s="25" t="s">
        <v>120</v>
      </c>
      <c r="K7" s="23" t="s">
        <v>107</v>
      </c>
    </row>
    <row r="8" spans="1:11" x14ac:dyDescent="0.45">
      <c r="A8" s="35"/>
      <c r="B8" s="3" t="str">
        <f>IF(A8="","",IF(A8=_xlfn.RANK.EQ(D8,$D$8:$D$34,0),"richtig","=RANG.GLEICH(D8;$D$8:$D$34;0)"))</f>
        <v/>
      </c>
      <c r="C8" s="16" t="s">
        <v>96</v>
      </c>
      <c r="D8" s="17">
        <v>9.52</v>
      </c>
      <c r="E8" s="36"/>
      <c r="F8" s="3" t="str">
        <f>IF(E8="","",IF(E8=ROUNDDOWN(D8*20,0)/20,"richtig","=ABRUNDEN(D8*20;0)/20"))</f>
        <v/>
      </c>
      <c r="H8" s="11" t="s">
        <v>102</v>
      </c>
      <c r="I8" s="11">
        <v>1</v>
      </c>
      <c r="J8" s="38"/>
      <c r="K8" s="3" t="str">
        <f>IF(J8="","",IF(J8=LARGE($D$8:$D$34,I8),"richtig","=KGRÖSSTE($D$8:$D$34;I8)"))</f>
        <v/>
      </c>
    </row>
    <row r="9" spans="1:11" x14ac:dyDescent="0.45">
      <c r="A9" s="35"/>
      <c r="B9" s="3" t="str">
        <f t="shared" ref="B9:B34" si="0">IF(A9="","",IF(A9=_xlfn.RANK.EQ(D9,$D$8:$D$34,0),"richtig","=RANG.GLEICH(D8;$D$8:$D$34;0)"))</f>
        <v/>
      </c>
      <c r="C9" s="18" t="s">
        <v>95</v>
      </c>
      <c r="D9" s="19">
        <v>11.25</v>
      </c>
      <c r="E9" s="36"/>
      <c r="F9" s="3" t="str">
        <f t="shared" ref="F9:F34" si="1">IF(E9="","",IF(E9=ROUNDDOWN(D9*20,0)/20,"richtig","=ABRUNDEN(D8*20;0)/20"))</f>
        <v/>
      </c>
      <c r="H9" s="11" t="s">
        <v>103</v>
      </c>
      <c r="I9" s="11">
        <v>2</v>
      </c>
      <c r="J9" s="38"/>
      <c r="K9" s="3" t="str">
        <f t="shared" ref="K9:K10" si="2">IF(J9="","",IF(J9=LARGE($D$8:$D$34,I9),"richtig","das stimmt noch nicht"))</f>
        <v/>
      </c>
    </row>
    <row r="10" spans="1:11" x14ac:dyDescent="0.45">
      <c r="A10" s="35"/>
      <c r="B10" s="3" t="str">
        <f t="shared" si="0"/>
        <v/>
      </c>
      <c r="C10" s="16" t="s">
        <v>94</v>
      </c>
      <c r="D10" s="17">
        <v>11.28</v>
      </c>
      <c r="E10" s="36"/>
      <c r="F10" s="3" t="str">
        <f t="shared" si="1"/>
        <v/>
      </c>
      <c r="H10" s="11" t="s">
        <v>104</v>
      </c>
      <c r="I10" s="11">
        <v>3</v>
      </c>
      <c r="J10" s="38"/>
      <c r="K10" s="3" t="str">
        <f t="shared" si="2"/>
        <v/>
      </c>
    </row>
    <row r="11" spans="1:11" x14ac:dyDescent="0.45">
      <c r="A11" s="35"/>
      <c r="B11" s="3" t="str">
        <f t="shared" si="0"/>
        <v/>
      </c>
      <c r="C11" s="18" t="s">
        <v>93</v>
      </c>
      <c r="D11" s="19">
        <v>16.899999999999999</v>
      </c>
      <c r="E11" s="36"/>
      <c r="F11" s="3" t="str">
        <f t="shared" si="1"/>
        <v/>
      </c>
    </row>
    <row r="12" spans="1:11" x14ac:dyDescent="0.45">
      <c r="A12" s="35"/>
      <c r="B12" s="3" t="str">
        <f t="shared" si="0"/>
        <v/>
      </c>
      <c r="C12" s="16" t="s">
        <v>92</v>
      </c>
      <c r="D12" s="17">
        <v>16.7</v>
      </c>
      <c r="E12" s="36"/>
      <c r="F12" s="3" t="str">
        <f t="shared" si="1"/>
        <v/>
      </c>
    </row>
    <row r="13" spans="1:11" x14ac:dyDescent="0.45">
      <c r="A13" s="35"/>
      <c r="B13" s="3" t="str">
        <f t="shared" si="0"/>
        <v/>
      </c>
      <c r="C13" s="18" t="s">
        <v>91</v>
      </c>
      <c r="D13" s="19">
        <v>14.43</v>
      </c>
      <c r="E13" s="36"/>
      <c r="F13" s="3" t="str">
        <f t="shared" si="1"/>
        <v/>
      </c>
    </row>
    <row r="14" spans="1:11" x14ac:dyDescent="0.45">
      <c r="A14" s="35"/>
      <c r="B14" s="3" t="str">
        <f t="shared" si="0"/>
        <v/>
      </c>
      <c r="C14" s="16" t="s">
        <v>90</v>
      </c>
      <c r="D14" s="17">
        <v>10.5</v>
      </c>
      <c r="E14" s="36"/>
      <c r="F14" s="3" t="str">
        <f t="shared" si="1"/>
        <v/>
      </c>
    </row>
    <row r="15" spans="1:11" x14ac:dyDescent="0.45">
      <c r="A15" s="35"/>
      <c r="B15" s="3" t="str">
        <f t="shared" si="0"/>
        <v/>
      </c>
      <c r="C15" s="18" t="s">
        <v>89</v>
      </c>
      <c r="D15" s="19">
        <v>7.2</v>
      </c>
      <c r="E15" s="36"/>
      <c r="F15" s="3" t="str">
        <f t="shared" si="1"/>
        <v/>
      </c>
    </row>
    <row r="16" spans="1:11" x14ac:dyDescent="0.45">
      <c r="A16" s="35"/>
      <c r="B16" s="3" t="str">
        <f t="shared" si="0"/>
        <v/>
      </c>
      <c r="C16" s="16" t="s">
        <v>88</v>
      </c>
      <c r="D16" s="17">
        <v>18.22</v>
      </c>
      <c r="E16" s="36"/>
      <c r="F16" s="3" t="str">
        <f t="shared" si="1"/>
        <v/>
      </c>
    </row>
    <row r="17" spans="1:6" x14ac:dyDescent="0.45">
      <c r="A17" s="35"/>
      <c r="B17" s="3" t="str">
        <f t="shared" si="0"/>
        <v/>
      </c>
      <c r="C17" s="18" t="s">
        <v>87</v>
      </c>
      <c r="D17" s="19">
        <v>20.34</v>
      </c>
      <c r="E17" s="36"/>
      <c r="F17" s="3" t="str">
        <f t="shared" si="1"/>
        <v/>
      </c>
    </row>
    <row r="18" spans="1:6" x14ac:dyDescent="0.45">
      <c r="A18" s="35"/>
      <c r="B18" s="3" t="str">
        <f t="shared" si="0"/>
        <v/>
      </c>
      <c r="C18" s="16" t="s">
        <v>86</v>
      </c>
      <c r="D18" s="17">
        <v>15.23</v>
      </c>
      <c r="E18" s="36"/>
      <c r="F18" s="3" t="str">
        <f t="shared" si="1"/>
        <v/>
      </c>
    </row>
    <row r="19" spans="1:6" x14ac:dyDescent="0.45">
      <c r="A19" s="35"/>
      <c r="B19" s="3" t="str">
        <f t="shared" si="0"/>
        <v/>
      </c>
      <c r="C19" s="18" t="s">
        <v>85</v>
      </c>
      <c r="D19" s="19">
        <v>14</v>
      </c>
      <c r="E19" s="36"/>
      <c r="F19" s="3" t="str">
        <f t="shared" si="1"/>
        <v/>
      </c>
    </row>
    <row r="20" spans="1:6" x14ac:dyDescent="0.45">
      <c r="A20" s="35"/>
      <c r="B20" s="3" t="str">
        <f t="shared" si="0"/>
        <v/>
      </c>
      <c r="C20" s="16" t="s">
        <v>84</v>
      </c>
      <c r="D20" s="17">
        <v>14.42</v>
      </c>
      <c r="E20" s="36"/>
      <c r="F20" s="3" t="str">
        <f t="shared" si="1"/>
        <v/>
      </c>
    </row>
    <row r="21" spans="1:6" x14ac:dyDescent="0.45">
      <c r="A21" s="35"/>
      <c r="B21" s="3" t="str">
        <f t="shared" si="0"/>
        <v/>
      </c>
      <c r="C21" s="18" t="s">
        <v>83</v>
      </c>
      <c r="D21" s="19">
        <v>13.85</v>
      </c>
      <c r="E21" s="36"/>
      <c r="F21" s="3" t="str">
        <f t="shared" si="1"/>
        <v/>
      </c>
    </row>
    <row r="22" spans="1:6" x14ac:dyDescent="0.45">
      <c r="A22" s="35"/>
      <c r="B22" s="3" t="str">
        <f t="shared" si="0"/>
        <v/>
      </c>
      <c r="C22" s="16" t="s">
        <v>82</v>
      </c>
      <c r="D22" s="17">
        <v>12.27</v>
      </c>
      <c r="E22" s="36"/>
      <c r="F22" s="3" t="str">
        <f t="shared" si="1"/>
        <v/>
      </c>
    </row>
    <row r="23" spans="1:6" x14ac:dyDescent="0.45">
      <c r="A23" s="35"/>
      <c r="B23" s="3" t="str">
        <f t="shared" si="0"/>
        <v/>
      </c>
      <c r="C23" s="18" t="s">
        <v>81</v>
      </c>
      <c r="D23" s="19">
        <v>13.52</v>
      </c>
      <c r="E23" s="36"/>
      <c r="F23" s="3" t="str">
        <f t="shared" si="1"/>
        <v/>
      </c>
    </row>
    <row r="24" spans="1:6" x14ac:dyDescent="0.45">
      <c r="A24" s="35"/>
      <c r="B24" s="3" t="str">
        <f t="shared" si="0"/>
        <v/>
      </c>
      <c r="C24" s="16" t="s">
        <v>80</v>
      </c>
      <c r="D24" s="17">
        <v>12.24</v>
      </c>
      <c r="E24" s="36"/>
      <c r="F24" s="3" t="str">
        <f t="shared" si="1"/>
        <v/>
      </c>
    </row>
    <row r="25" spans="1:6" x14ac:dyDescent="0.45">
      <c r="A25" s="35"/>
      <c r="B25" s="3" t="str">
        <f t="shared" si="0"/>
        <v/>
      </c>
      <c r="C25" s="18" t="s">
        <v>79</v>
      </c>
      <c r="D25" s="19">
        <v>11.05</v>
      </c>
      <c r="E25" s="36"/>
      <c r="F25" s="3" t="str">
        <f t="shared" si="1"/>
        <v/>
      </c>
    </row>
    <row r="26" spans="1:6" x14ac:dyDescent="0.45">
      <c r="A26" s="35"/>
      <c r="B26" s="3" t="str">
        <f t="shared" si="0"/>
        <v/>
      </c>
      <c r="C26" s="16" t="s">
        <v>78</v>
      </c>
      <c r="D26" s="17">
        <v>11.47</v>
      </c>
      <c r="E26" s="36"/>
      <c r="F26" s="3" t="str">
        <f t="shared" si="1"/>
        <v/>
      </c>
    </row>
    <row r="27" spans="1:6" x14ac:dyDescent="0.45">
      <c r="A27" s="35"/>
      <c r="B27" s="3" t="str">
        <f t="shared" si="0"/>
        <v/>
      </c>
      <c r="C27" s="18" t="s">
        <v>77</v>
      </c>
      <c r="D27" s="19">
        <v>8.65</v>
      </c>
      <c r="E27" s="36"/>
      <c r="F27" s="3" t="str">
        <f t="shared" si="1"/>
        <v/>
      </c>
    </row>
    <row r="28" spans="1:6" x14ac:dyDescent="0.45">
      <c r="A28" s="35"/>
      <c r="B28" s="3" t="str">
        <f t="shared" si="0"/>
        <v/>
      </c>
      <c r="C28" s="16" t="s">
        <v>76</v>
      </c>
      <c r="D28" s="17">
        <v>16.649999999999999</v>
      </c>
      <c r="E28" s="36"/>
      <c r="F28" s="3" t="str">
        <f t="shared" si="1"/>
        <v/>
      </c>
    </row>
    <row r="29" spans="1:6" x14ac:dyDescent="0.45">
      <c r="A29" s="35"/>
      <c r="B29" s="3" t="str">
        <f t="shared" si="0"/>
        <v/>
      </c>
      <c r="C29" s="18" t="s">
        <v>75</v>
      </c>
      <c r="D29" s="19">
        <v>19.79</v>
      </c>
      <c r="E29" s="36"/>
      <c r="F29" s="3" t="str">
        <f t="shared" si="1"/>
        <v/>
      </c>
    </row>
    <row r="30" spans="1:6" x14ac:dyDescent="0.45">
      <c r="A30" s="35"/>
      <c r="B30" s="3" t="str">
        <f t="shared" si="0"/>
        <v/>
      </c>
      <c r="C30" s="16" t="s">
        <v>74</v>
      </c>
      <c r="D30" s="17">
        <v>14.82</v>
      </c>
      <c r="E30" s="36"/>
      <c r="F30" s="3" t="str">
        <f t="shared" si="1"/>
        <v/>
      </c>
    </row>
    <row r="31" spans="1:6" x14ac:dyDescent="0.45">
      <c r="A31" s="35"/>
      <c r="B31" s="3" t="str">
        <f t="shared" si="0"/>
        <v/>
      </c>
      <c r="C31" s="18" t="s">
        <v>73</v>
      </c>
      <c r="D31" s="19">
        <v>17.45</v>
      </c>
      <c r="E31" s="36"/>
      <c r="F31" s="3" t="str">
        <f t="shared" si="1"/>
        <v/>
      </c>
    </row>
    <row r="32" spans="1:6" x14ac:dyDescent="0.45">
      <c r="A32" s="35"/>
      <c r="B32" s="3" t="str">
        <f t="shared" si="0"/>
        <v/>
      </c>
      <c r="C32" s="16" t="s">
        <v>72</v>
      </c>
      <c r="D32" s="17">
        <v>9.25</v>
      </c>
      <c r="E32" s="36"/>
      <c r="F32" s="3" t="str">
        <f t="shared" si="1"/>
        <v/>
      </c>
    </row>
    <row r="33" spans="1:6" x14ac:dyDescent="0.45">
      <c r="A33" s="35"/>
      <c r="B33" s="3" t="str">
        <f t="shared" si="0"/>
        <v/>
      </c>
      <c r="C33" s="18" t="s">
        <v>71</v>
      </c>
      <c r="D33" s="19">
        <v>15.1</v>
      </c>
      <c r="E33" s="36"/>
      <c r="F33" s="3" t="str">
        <f t="shared" si="1"/>
        <v/>
      </c>
    </row>
    <row r="34" spans="1:6" x14ac:dyDescent="0.45">
      <c r="A34" s="35"/>
      <c r="B34" s="3" t="str">
        <f t="shared" si="0"/>
        <v/>
      </c>
      <c r="C34" s="20" t="s">
        <v>71</v>
      </c>
      <c r="D34" s="21">
        <v>13.17</v>
      </c>
      <c r="E34" s="37"/>
      <c r="F34" s="3" t="str">
        <f t="shared" si="1"/>
        <v/>
      </c>
    </row>
  </sheetData>
  <sheetProtection selectLockedCells="1"/>
  <mergeCells count="1">
    <mergeCell ref="D6:E6"/>
  </mergeCells>
  <conditionalFormatting sqref="B8:B34">
    <cfRule type="expression" dxfId="5" priority="5">
      <formula>AND(B8&lt;&gt;"richtig",B8&lt;&gt;"")</formula>
    </cfRule>
    <cfRule type="cellIs" dxfId="4" priority="6" operator="equal">
      <formula>"richtig"</formula>
    </cfRule>
  </conditionalFormatting>
  <conditionalFormatting sqref="F8:F34">
    <cfRule type="expression" dxfId="3" priority="3">
      <formula>AND(F8&lt;&gt;"richtig",F8&lt;&gt;"")</formula>
    </cfRule>
    <cfRule type="cellIs" dxfId="2" priority="4" operator="equal">
      <formula>"richtig"</formula>
    </cfRule>
  </conditionalFormatting>
  <conditionalFormatting sqref="K8:K10">
    <cfRule type="expression" dxfId="1" priority="1">
      <formula>AND(K8&lt;&gt;"richtig",K8&lt;&gt;"")</formula>
    </cfRule>
    <cfRule type="cellIs" dxfId="0" priority="2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Anlässe</vt:lpstr>
      <vt:lpstr>Werfen</vt:lpstr>
    </vt:vector>
  </TitlesOfParts>
  <Company>Cluster VI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</dc:creator>
  <cp:lastModifiedBy>Jürg Lippuner</cp:lastModifiedBy>
  <dcterms:created xsi:type="dcterms:W3CDTF">2016-09-29T10:06:42Z</dcterms:created>
  <dcterms:modified xsi:type="dcterms:W3CDTF">2017-11-13T17:09:42Z</dcterms:modified>
</cp:coreProperties>
</file>