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0520" windowHeight="9600"/>
  </bookViews>
  <sheets>
    <sheet name="Information" sheetId="6" r:id="rId1"/>
    <sheet name="Altersgruppen" sheetId="3" r:id="rId2"/>
    <sheet name="Lohn" sheetId="4" r:id="rId3"/>
    <sheet name="Kategorie" sheetId="7" r:id="rId4"/>
  </sheets>
  <calcPr calcId="171027"/>
</workbook>
</file>

<file path=xl/calcChain.xml><?xml version="1.0" encoding="utf-8"?>
<calcChain xmlns="http://schemas.openxmlformats.org/spreadsheetml/2006/main"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8" i="4"/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7" i="3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6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6" i="7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8" i="4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7" i="3"/>
</calcChain>
</file>

<file path=xl/sharedStrings.xml><?xml version="1.0" encoding="utf-8"?>
<sst xmlns="http://schemas.openxmlformats.org/spreadsheetml/2006/main" count="268" uniqueCount="174">
  <si>
    <t>Vorname</t>
  </si>
  <si>
    <t>Kevin</t>
  </si>
  <si>
    <t>Michael</t>
  </si>
  <si>
    <t>Pascal</t>
  </si>
  <si>
    <t>Gruppe</t>
  </si>
  <si>
    <t>Alter</t>
  </si>
  <si>
    <t xml:space="preserve">Andrin </t>
  </si>
  <si>
    <t xml:space="preserve">Andrina </t>
  </si>
  <si>
    <t xml:space="preserve">Annigna </t>
  </si>
  <si>
    <t xml:space="preserve">Barlamina </t>
  </si>
  <si>
    <t xml:space="preserve">Bengiamin </t>
  </si>
  <si>
    <t xml:space="preserve">Bigna </t>
  </si>
  <si>
    <t xml:space="preserve">Cassian </t>
  </si>
  <si>
    <t xml:space="preserve">Chasper </t>
  </si>
  <si>
    <t xml:space="preserve">Chatrina </t>
  </si>
  <si>
    <t xml:space="preserve">Corsin </t>
  </si>
  <si>
    <t xml:space="preserve">Curdin </t>
  </si>
  <si>
    <t xml:space="preserve">Dinêl </t>
  </si>
  <si>
    <t xml:space="preserve">Dorela </t>
  </si>
  <si>
    <t xml:space="preserve">Dumeni </t>
  </si>
  <si>
    <t xml:space="preserve">Fadri </t>
  </si>
  <si>
    <t xml:space="preserve">Flurin </t>
  </si>
  <si>
    <t xml:space="preserve">Flurina </t>
  </si>
  <si>
    <t xml:space="preserve">Gelgia </t>
  </si>
  <si>
    <t xml:space="preserve">Gion </t>
  </si>
  <si>
    <t xml:space="preserve">Giosch </t>
  </si>
  <si>
    <t xml:space="preserve">Giuanna </t>
  </si>
  <si>
    <t xml:space="preserve">Hercli </t>
  </si>
  <si>
    <t xml:space="preserve">Jachen </t>
  </si>
  <si>
    <t xml:space="preserve">Jelscha </t>
  </si>
  <si>
    <t xml:space="preserve">Jelsha </t>
  </si>
  <si>
    <t xml:space="preserve">Jonin </t>
  </si>
  <si>
    <t xml:space="preserve">Laraina </t>
  </si>
  <si>
    <t xml:space="preserve">Linard </t>
  </si>
  <si>
    <t xml:space="preserve">Madlaina </t>
  </si>
  <si>
    <t xml:space="preserve">Mian </t>
  </si>
  <si>
    <t xml:space="preserve">Mierta </t>
  </si>
  <si>
    <t xml:space="preserve">Nanina </t>
  </si>
  <si>
    <t xml:space="preserve">Neisina </t>
  </si>
  <si>
    <t xml:space="preserve">Nene </t>
  </si>
  <si>
    <t xml:space="preserve">Nescha </t>
  </si>
  <si>
    <t xml:space="preserve">Niculin </t>
  </si>
  <si>
    <t xml:space="preserve">Onna </t>
  </si>
  <si>
    <t xml:space="preserve">Pirmin </t>
  </si>
  <si>
    <t xml:space="preserve">Rageth </t>
  </si>
  <si>
    <t xml:space="preserve">Reto </t>
  </si>
  <si>
    <t xml:space="preserve">Rinaldo </t>
  </si>
  <si>
    <t xml:space="preserve">Ruinell </t>
  </si>
  <si>
    <t xml:space="preserve">Viturin </t>
  </si>
  <si>
    <t>Kind</t>
  </si>
  <si>
    <t>Jugendlicher</t>
  </si>
  <si>
    <t>Erwachsener</t>
  </si>
  <si>
    <t>Pensionär</t>
  </si>
  <si>
    <t>Aufgabe</t>
  </si>
  <si>
    <t>Je nach Alter der Personen schreiben Sie in Spalte C die Gruppenbezeichnung hinein.</t>
  </si>
  <si>
    <t>Wichtig</t>
  </si>
  <si>
    <t>Mitarbeiter</t>
  </si>
  <si>
    <t>Stundenlohn</t>
  </si>
  <si>
    <t>Arbeitsstunden</t>
  </si>
  <si>
    <t>Lohn</t>
  </si>
  <si>
    <t>Chasper</t>
  </si>
  <si>
    <t>Chatrina</t>
  </si>
  <si>
    <t>Referenztabelle</t>
  </si>
  <si>
    <t>Flurin</t>
  </si>
  <si>
    <t>Andrina</t>
  </si>
  <si>
    <t>letztes Funktionsargument</t>
  </si>
  <si>
    <t>FALSCH.</t>
  </si>
  <si>
    <t>Suchkriterium</t>
  </si>
  <si>
    <t>Der Wert, mit dem in der Matrix gesucht wird</t>
  </si>
  <si>
    <t>Matrix</t>
  </si>
  <si>
    <t>in der ersten Spalte liegen die zu vergleichenden Werte</t>
  </si>
  <si>
    <t>SpaltenIndex</t>
  </si>
  <si>
    <t>Ist eine Zahl: Spaltennummer aus der Matrix</t>
  </si>
  <si>
    <t>Bereich_Verweis</t>
  </si>
  <si>
    <t>die Referenztabelle MUSS aufsteigend sortiert sein</t>
  </si>
  <si>
    <t>Zwischenwerte referieren zu dem nächst tiefer liegenden Referenzwert</t>
  </si>
  <si>
    <t>Beispiele: Notenberechnungen, Punktetabellen im Sport</t>
  </si>
  <si>
    <t>© Jürg Lippuner</t>
  </si>
  <si>
    <t>die Referenztabelle muss NICHT sortiert sein.</t>
  </si>
  <si>
    <t>Zwischenwerte ergeben Fehlermeldungen</t>
  </si>
  <si>
    <t>Beispiel: Rechnungen mit Kunden-Nr. aus Referenztabellen</t>
  </si>
  <si>
    <t>Verweis-Funktionen Intro</t>
  </si>
  <si>
    <t>S steht für senkrecht!!!</t>
  </si>
  <si>
    <t>F</t>
  </si>
  <si>
    <t>Christian</t>
  </si>
  <si>
    <t>S</t>
  </si>
  <si>
    <t>Norbert</t>
  </si>
  <si>
    <t>Markus</t>
  </si>
  <si>
    <t>Alexander</t>
  </si>
  <si>
    <t>Ulrich</t>
  </si>
  <si>
    <t>T</t>
  </si>
  <si>
    <t>Stephan</t>
  </si>
  <si>
    <t>Daniel</t>
  </si>
  <si>
    <t>B</t>
  </si>
  <si>
    <t>Yves</t>
  </si>
  <si>
    <t>Egon</t>
  </si>
  <si>
    <t>Ella</t>
  </si>
  <si>
    <t>Sabrina</t>
  </si>
  <si>
    <t>I</t>
  </si>
  <si>
    <t>Rolf</t>
  </si>
  <si>
    <t>Andres</t>
  </si>
  <si>
    <t>Marcel</t>
  </si>
  <si>
    <t>Claude</t>
  </si>
  <si>
    <t>Simon</t>
  </si>
  <si>
    <t>Adrian</t>
  </si>
  <si>
    <t>Steve</t>
  </si>
  <si>
    <t>Josef</t>
  </si>
  <si>
    <t>Martin</t>
  </si>
  <si>
    <t>Sandra</t>
  </si>
  <si>
    <t>Samuel</t>
  </si>
  <si>
    <t>Silvan</t>
  </si>
  <si>
    <t>Hans-Jörg</t>
  </si>
  <si>
    <t>P</t>
  </si>
  <si>
    <t>Marie-Theres</t>
  </si>
  <si>
    <t>Roman</t>
  </si>
  <si>
    <t>Sergei</t>
  </si>
  <si>
    <t>Fränzi</t>
  </si>
  <si>
    <t>Werner</t>
  </si>
  <si>
    <t>Hans</t>
  </si>
  <si>
    <t>Max</t>
  </si>
  <si>
    <t>Reto</t>
  </si>
  <si>
    <t>Timea</t>
  </si>
  <si>
    <t>Cristina</t>
  </si>
  <si>
    <t>Ariane</t>
  </si>
  <si>
    <t>Francisco</t>
  </si>
  <si>
    <t>Christophe</t>
  </si>
  <si>
    <t>Bruno</t>
  </si>
  <si>
    <t>Charles</t>
  </si>
  <si>
    <t>Kategorie</t>
  </si>
  <si>
    <t>Abkürzung</t>
  </si>
  <si>
    <t>G</t>
  </si>
  <si>
    <t>Gold</t>
  </si>
  <si>
    <t>Silber</t>
  </si>
  <si>
    <t>Bronze</t>
  </si>
  <si>
    <t>Talents Card International</t>
  </si>
  <si>
    <t>Trainer</t>
  </si>
  <si>
    <t>Funktionär</t>
  </si>
  <si>
    <t>Paralympics</t>
  </si>
  <si>
    <t>Tragen Sie in der Spalte C den Stundenlohn pro Mitarbeiter ein.</t>
  </si>
  <si>
    <t>Tragen Sie in der Spalte C den ausführlichen Kategoriennamen.</t>
  </si>
  <si>
    <r>
      <t xml:space="preserve">siehe Tabellenblatt </t>
    </r>
    <r>
      <rPr>
        <b/>
        <i/>
        <sz val="12"/>
        <color theme="9" tint="-0.249977111117893"/>
        <rFont val="Calibri"/>
        <family val="2"/>
        <scheme val="minor"/>
      </rPr>
      <t>Altersgruppen</t>
    </r>
  </si>
  <si>
    <r>
      <t xml:space="preserve">siehe Tabellenblatt </t>
    </r>
    <r>
      <rPr>
        <b/>
        <i/>
        <sz val="12"/>
        <color theme="9" tint="-0.249977111117893"/>
        <rFont val="Calibri"/>
        <family val="2"/>
        <scheme val="minor"/>
      </rPr>
      <t>Lohn</t>
    </r>
  </si>
  <si>
    <r>
      <t>=WVERWEIS(</t>
    </r>
    <r>
      <rPr>
        <b/>
        <sz val="12"/>
        <color rgb="FFFF0000"/>
        <rFont val="Calibri"/>
        <family val="2"/>
        <scheme val="minor"/>
      </rPr>
      <t>Suchkriterium</t>
    </r>
    <r>
      <rPr>
        <b/>
        <sz val="12"/>
        <rFont val="Calibri"/>
        <family val="2"/>
        <scheme val="minor"/>
      </rPr>
      <t>;</t>
    </r>
    <r>
      <rPr>
        <b/>
        <sz val="12"/>
        <color theme="4"/>
        <rFont val="Calibri"/>
        <family val="2"/>
        <scheme val="minor"/>
      </rPr>
      <t>Matrix</t>
    </r>
    <r>
      <rPr>
        <b/>
        <sz val="12"/>
        <rFont val="Calibri"/>
        <family val="2"/>
        <scheme val="minor"/>
      </rPr>
      <t>;</t>
    </r>
    <r>
      <rPr>
        <b/>
        <sz val="12"/>
        <color theme="6" tint="-0.249977111117893"/>
        <rFont val="Calibri"/>
        <family val="2"/>
        <scheme val="minor"/>
      </rPr>
      <t>Zeilenindex</t>
    </r>
    <r>
      <rPr>
        <b/>
        <sz val="12"/>
        <rFont val="Calibri"/>
        <family val="2"/>
        <scheme val="minor"/>
      </rPr>
      <t>;</t>
    </r>
    <r>
      <rPr>
        <b/>
        <sz val="12"/>
        <color theme="9" tint="-0.249977111117893"/>
        <rFont val="Calibri"/>
        <family val="2"/>
        <scheme val="minor"/>
      </rPr>
      <t>Bereich_Verweis</t>
    </r>
    <r>
      <rPr>
        <b/>
        <sz val="12"/>
        <rFont val="Calibri"/>
        <family val="2"/>
        <scheme val="minor"/>
      </rPr>
      <t>)</t>
    </r>
  </si>
  <si>
    <r>
      <t>=SVERWEIS(</t>
    </r>
    <r>
      <rPr>
        <b/>
        <sz val="12"/>
        <color rgb="FFFF0000"/>
        <rFont val="Calibri"/>
        <family val="2"/>
        <scheme val="minor"/>
      </rPr>
      <t>Suchkriterium</t>
    </r>
    <r>
      <rPr>
        <b/>
        <sz val="12"/>
        <rFont val="Calibri"/>
        <family val="2"/>
        <scheme val="minor"/>
      </rPr>
      <t>;</t>
    </r>
    <r>
      <rPr>
        <b/>
        <sz val="12"/>
        <color theme="4"/>
        <rFont val="Calibri"/>
        <family val="2"/>
        <scheme val="minor"/>
      </rPr>
      <t>Matrix</t>
    </r>
    <r>
      <rPr>
        <b/>
        <sz val="12"/>
        <rFont val="Calibri"/>
        <family val="2"/>
        <scheme val="minor"/>
      </rPr>
      <t>;</t>
    </r>
    <r>
      <rPr>
        <b/>
        <sz val="12"/>
        <color theme="6" tint="-0.249977111117893"/>
        <rFont val="Calibri"/>
        <family val="2"/>
        <scheme val="minor"/>
      </rPr>
      <t>Spaltenindex</t>
    </r>
    <r>
      <rPr>
        <b/>
        <sz val="12"/>
        <rFont val="Calibri"/>
        <family val="2"/>
        <scheme val="minor"/>
      </rPr>
      <t>;</t>
    </r>
    <r>
      <rPr>
        <b/>
        <sz val="12"/>
        <color theme="9" tint="-0.249977111117893"/>
        <rFont val="Calibri"/>
        <family val="2"/>
        <scheme val="minor"/>
      </rPr>
      <t>Bereich_Verweis</t>
    </r>
    <r>
      <rPr>
        <b/>
        <sz val="12"/>
        <rFont val="Calibri"/>
        <family val="2"/>
        <scheme val="minor"/>
      </rPr>
      <t>)</t>
    </r>
  </si>
  <si>
    <t>Wenn der Vergleichswert in der</t>
  </si>
  <si>
    <t>vorkommt,</t>
  </si>
  <si>
    <t>dann verwenden Sie als</t>
  </si>
  <si>
    <t>Spaltenindex</t>
  </si>
  <si>
    <r>
      <t xml:space="preserve">Die Referenzliste </t>
    </r>
    <r>
      <rPr>
        <b/>
        <sz val="16"/>
        <color theme="4"/>
        <rFont val="Calibri"/>
        <family val="2"/>
        <scheme val="minor"/>
      </rPr>
      <t xml:space="preserve">muss aufsteigend sortiert </t>
    </r>
    <r>
      <rPr>
        <sz val="16"/>
        <color theme="4"/>
        <rFont val="Calibri"/>
        <family val="2"/>
        <scheme val="minor"/>
      </rPr>
      <t>sein</t>
    </r>
  </si>
  <si>
    <t>und in der ersten Spalte die Referenzwerte</t>
  </si>
  <si>
    <t>enthalten</t>
  </si>
  <si>
    <t>Empfehlung: Referenztabelle immer fixieren</t>
  </si>
  <si>
    <t>[Bereich_Verweis]</t>
  </si>
  <si>
    <t>optional</t>
  </si>
  <si>
    <t>Lösung für Zelle C7</t>
  </si>
  <si>
    <t>=SVERWEIS(B7;$J$7:$K$10;2;WAHR)</t>
  </si>
  <si>
    <t>Alter in Spalte C</t>
  </si>
  <si>
    <t>Abteilung</t>
  </si>
  <si>
    <t>Einkauf</t>
  </si>
  <si>
    <t>Verkauf</t>
  </si>
  <si>
    <t>Produktion</t>
  </si>
  <si>
    <r>
      <t xml:space="preserve">Referenztabelle </t>
    </r>
    <r>
      <rPr>
        <b/>
        <sz val="16"/>
        <color theme="4"/>
        <rFont val="Calibri"/>
        <family val="2"/>
        <scheme val="minor"/>
      </rPr>
      <t>genau einmal</t>
    </r>
  </si>
  <si>
    <t>Lösung für Zelle C8</t>
  </si>
  <si>
    <t>Mitarbeitername in Spalte A</t>
  </si>
  <si>
    <t>Abkürzung in Spalte B</t>
  </si>
  <si>
    <t>Zeilenindex</t>
  </si>
  <si>
    <r>
      <t xml:space="preserve">Verwenden Sie die </t>
    </r>
    <r>
      <rPr>
        <b/>
        <sz val="16"/>
        <color theme="1"/>
        <rFont val="Calibri"/>
        <family val="2"/>
        <scheme val="minor"/>
      </rPr>
      <t>WVERWEIS()-</t>
    </r>
    <r>
      <rPr>
        <sz val="16"/>
        <color theme="1"/>
        <rFont val="Calibri"/>
        <family val="2"/>
        <scheme val="minor"/>
      </rPr>
      <t>Funktion.</t>
    </r>
  </si>
  <si>
    <t>Lösung für Zelle C6</t>
  </si>
  <si>
    <t>=WVERWEIS(B6;$I$7:$O$8;2;FALSCH)</t>
  </si>
  <si>
    <r>
      <t xml:space="preserve">Verwenden Sie die </t>
    </r>
    <r>
      <rPr>
        <b/>
        <sz val="16"/>
        <color theme="1"/>
        <rFont val="Calibri"/>
        <family val="2"/>
        <scheme val="minor"/>
      </rPr>
      <t>SVERWEIS()</t>
    </r>
    <r>
      <rPr>
        <sz val="16"/>
        <color theme="1"/>
        <rFont val="Calibri"/>
        <family val="2"/>
        <scheme val="minor"/>
      </rPr>
      <t>-Funktion.</t>
    </r>
  </si>
  <si>
    <t>=SVERWEIS(A8;$J$8:$L$11;3;FALSCH)</t>
  </si>
  <si>
    <r>
      <t xml:space="preserve">Die Liste muss </t>
    </r>
    <r>
      <rPr>
        <b/>
        <i/>
        <sz val="16"/>
        <color theme="9" tint="-0.249977111117893"/>
        <rFont val="Calibri"/>
        <family val="2"/>
        <scheme val="minor"/>
      </rPr>
      <t xml:space="preserve">nicht </t>
    </r>
    <r>
      <rPr>
        <i/>
        <sz val="16"/>
        <color theme="9" tint="-0.249977111117893"/>
        <rFont val="Calibri"/>
        <family val="2"/>
        <scheme val="minor"/>
      </rPr>
      <t>sortiert sein.</t>
    </r>
  </si>
  <si>
    <t>Genaue Übereinstimmung verlangt</t>
  </si>
  <si>
    <t>W steht für waagrecht!!!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</si>
</sst>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2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b/>
      <i/>
      <sz val="12"/>
      <color theme="9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theme="6" tint="-0.249977111117893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i/>
      <sz val="16"/>
      <color theme="9" tint="-0.249977111117893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sz val="14"/>
      <color theme="4"/>
      <name val="Calibri"/>
      <family val="2"/>
      <scheme val="minor"/>
    </font>
    <font>
      <b/>
      <i/>
      <sz val="16"/>
      <color theme="9" tint="-0.249977111117893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4" fontId="3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2" borderId="0" xfId="2" applyFont="1" applyFill="1"/>
    <xf numFmtId="0" fontId="5" fillId="2" borderId="0" xfId="2" applyFont="1" applyFill="1"/>
    <xf numFmtId="0" fontId="5" fillId="3" borderId="0" xfId="2" applyFont="1" applyFill="1"/>
    <xf numFmtId="0" fontId="6" fillId="3" borderId="0" xfId="2" applyFont="1" applyFill="1"/>
    <xf numFmtId="0" fontId="7" fillId="3" borderId="0" xfId="2" quotePrefix="1" applyFont="1" applyFill="1"/>
    <xf numFmtId="0" fontId="7" fillId="3" borderId="0" xfId="2" applyFont="1" applyFill="1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/>
    <xf numFmtId="0" fontId="7" fillId="3" borderId="0" xfId="2" applyFont="1" applyFill="1" applyAlignment="1">
      <alignment horizontal="left"/>
    </xf>
    <xf numFmtId="0" fontId="12" fillId="3" borderId="0" xfId="2" applyFont="1" applyFill="1"/>
    <xf numFmtId="0" fontId="11" fillId="3" borderId="0" xfId="2" applyFont="1" applyFill="1"/>
    <xf numFmtId="0" fontId="13" fillId="3" borderId="0" xfId="2" applyFont="1" applyFill="1"/>
    <xf numFmtId="0" fontId="15" fillId="3" borderId="0" xfId="2" applyFont="1" applyFill="1"/>
    <xf numFmtId="0" fontId="3" fillId="3" borderId="1" xfId="0" applyFont="1" applyFill="1" applyBorder="1"/>
    <xf numFmtId="0" fontId="18" fillId="0" borderId="0" xfId="0" applyFont="1"/>
    <xf numFmtId="0" fontId="16" fillId="0" borderId="0" xfId="0" applyFont="1"/>
    <xf numFmtId="0" fontId="20" fillId="0" borderId="1" xfId="0" applyFont="1" applyBorder="1" applyAlignment="1">
      <alignment horizontal="center"/>
    </xf>
    <xf numFmtId="0" fontId="22" fillId="0" borderId="0" xfId="0" applyFont="1"/>
    <xf numFmtId="0" fontId="25" fillId="0" borderId="0" xfId="0" applyFont="1" applyAlignment="1">
      <alignment horizontal="left"/>
    </xf>
    <xf numFmtId="0" fontId="26" fillId="0" borderId="0" xfId="0" quotePrefix="1" applyFont="1"/>
    <xf numFmtId="0" fontId="3" fillId="3" borderId="0" xfId="0" applyFont="1" applyFill="1"/>
    <xf numFmtId="0" fontId="21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9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horizontal="right"/>
    </xf>
    <xf numFmtId="0" fontId="3" fillId="0" borderId="0" xfId="0" applyFont="1" applyFill="1"/>
    <xf numFmtId="0" fontId="18" fillId="0" borderId="0" xfId="0" applyFont="1" applyFill="1"/>
    <xf numFmtId="0" fontId="16" fillId="0" borderId="0" xfId="0" applyFont="1" applyFill="1"/>
    <xf numFmtId="43" fontId="3" fillId="3" borderId="1" xfId="1" applyFont="1" applyFill="1" applyBorder="1"/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8" fillId="3" borderId="1" xfId="0" applyFont="1" applyFill="1" applyBorder="1"/>
    <xf numFmtId="43" fontId="16" fillId="4" borderId="1" xfId="1" applyFont="1" applyFill="1" applyBorder="1"/>
    <xf numFmtId="0" fontId="20" fillId="0" borderId="1" xfId="0" applyFont="1" applyBorder="1"/>
    <xf numFmtId="0" fontId="19" fillId="3" borderId="0" xfId="0" applyFont="1" applyFill="1" applyAlignment="1">
      <alignment horizontal="center"/>
    </xf>
    <xf numFmtId="0" fontId="18" fillId="3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4" fillId="0" borderId="0" xfId="0" applyFont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4" fillId="3" borderId="0" xfId="0" applyFont="1" applyFill="1"/>
    <xf numFmtId="0" fontId="29" fillId="3" borderId="0" xfId="0" applyFont="1" applyFill="1"/>
  </cellXfs>
  <cellStyles count="3">
    <cellStyle name="Komma" xfId="1" builtinId="3"/>
    <cellStyle name="Standard" xfId="0" builtinId="0"/>
    <cellStyle name="Standard_06logfun_Verweis02" xfId="2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287927</xdr:colOff>
      <xdr:row>26</xdr:row>
      <xdr:rowOff>57423</xdr:rowOff>
    </xdr:from>
    <xdr:to>
      <xdr:col>1</xdr:col>
      <xdr:colOff>131009</xdr:colOff>
      <xdr:row>29</xdr:row>
      <xdr:rowOff>36137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27" y="5581923"/>
          <a:ext cx="605082" cy="57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8</xdr:row>
      <xdr:rowOff>12700</xdr:rowOff>
    </xdr:from>
    <xdr:to>
      <xdr:col>16</xdr:col>
      <xdr:colOff>520700</xdr:colOff>
      <xdr:row>9</xdr:row>
      <xdr:rowOff>114300</xdr:rowOff>
    </xdr:to>
    <xdr:sp macro="" textlink="">
      <xdr:nvSpPr>
        <xdr:cNvPr id="11" name="Nach oben gebogener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024813" y="2342356"/>
          <a:ext cx="10121106" cy="367507"/>
        </a:xfrm>
        <a:prstGeom prst="bentUpArrow">
          <a:avLst>
            <a:gd name="adj1" fmla="val 5562"/>
            <a:gd name="adj2" fmla="val 20140"/>
            <a:gd name="adj3" fmla="val 43966"/>
          </a:avLst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showGridLines="0" showRowColHeaders="0" tabSelected="1" zoomScaleNormal="100" workbookViewId="0"/>
  </sheetViews>
  <sheetFormatPr baseColWidth="10" defaultColWidth="11.46484375" defaultRowHeight="15.75" x14ac:dyDescent="0.5"/>
  <cols>
    <col min="1" max="16384" width="11.46484375" style="13"/>
  </cols>
  <sheetData>
    <row r="2" spans="2:10" ht="46.15" x14ac:dyDescent="1.35">
      <c r="B2" s="14" t="s">
        <v>81</v>
      </c>
      <c r="C2" s="14"/>
    </row>
    <row r="4" spans="2:10" x14ac:dyDescent="0.5">
      <c r="B4" s="15" t="s">
        <v>143</v>
      </c>
      <c r="C4" s="15"/>
      <c r="I4" s="11" t="s">
        <v>82</v>
      </c>
      <c r="J4" s="12"/>
    </row>
    <row r="5" spans="2:10" x14ac:dyDescent="0.5">
      <c r="C5" s="16"/>
    </row>
    <row r="6" spans="2:10" x14ac:dyDescent="0.5">
      <c r="C6" s="17" t="s">
        <v>67</v>
      </c>
      <c r="E6" s="13" t="s">
        <v>68</v>
      </c>
    </row>
    <row r="7" spans="2:10" x14ac:dyDescent="0.5">
      <c r="C7" s="16"/>
    </row>
    <row r="8" spans="2:10" x14ac:dyDescent="0.5">
      <c r="C8" s="18" t="s">
        <v>69</v>
      </c>
      <c r="E8" s="16" t="s">
        <v>62</v>
      </c>
      <c r="G8" s="13" t="s">
        <v>70</v>
      </c>
    </row>
    <row r="9" spans="2:10" x14ac:dyDescent="0.5">
      <c r="C9" s="19"/>
      <c r="E9" s="20"/>
    </row>
    <row r="10" spans="2:10" x14ac:dyDescent="0.5">
      <c r="C10" s="24" t="s">
        <v>71</v>
      </c>
      <c r="E10" s="20" t="s">
        <v>72</v>
      </c>
    </row>
    <row r="11" spans="2:10" x14ac:dyDescent="0.5">
      <c r="C11" s="16"/>
      <c r="F11" s="21"/>
    </row>
    <row r="12" spans="2:10" x14ac:dyDescent="0.5">
      <c r="C12" s="22" t="s">
        <v>73</v>
      </c>
      <c r="E12" s="20" t="b">
        <v>1</v>
      </c>
      <c r="F12" s="13" t="s">
        <v>74</v>
      </c>
    </row>
    <row r="13" spans="2:10" x14ac:dyDescent="0.5">
      <c r="C13" s="16"/>
      <c r="F13" s="13" t="s">
        <v>75</v>
      </c>
    </row>
    <row r="14" spans="2:10" x14ac:dyDescent="0.5">
      <c r="C14" s="16"/>
      <c r="F14" s="21" t="s">
        <v>76</v>
      </c>
    </row>
    <row r="15" spans="2:10" x14ac:dyDescent="0.5">
      <c r="C15" s="16"/>
      <c r="G15" s="23" t="s">
        <v>140</v>
      </c>
    </row>
    <row r="16" spans="2:10" x14ac:dyDescent="0.5">
      <c r="C16" s="16"/>
    </row>
    <row r="17" spans="1:10" x14ac:dyDescent="0.5">
      <c r="C17" s="16"/>
      <c r="E17" s="20" t="b">
        <v>0</v>
      </c>
      <c r="F17" s="13" t="s">
        <v>78</v>
      </c>
    </row>
    <row r="18" spans="1:10" x14ac:dyDescent="0.5">
      <c r="C18" s="16"/>
      <c r="E18" s="20"/>
      <c r="F18" s="13" t="s">
        <v>79</v>
      </c>
    </row>
    <row r="19" spans="1:10" x14ac:dyDescent="0.5">
      <c r="C19" s="16"/>
      <c r="F19" s="21" t="s">
        <v>80</v>
      </c>
    </row>
    <row r="20" spans="1:10" x14ac:dyDescent="0.5">
      <c r="G20" s="23" t="s">
        <v>141</v>
      </c>
    </row>
    <row r="22" spans="1:10" x14ac:dyDescent="0.5">
      <c r="B22" s="15" t="s">
        <v>142</v>
      </c>
      <c r="I22" s="11" t="s">
        <v>173</v>
      </c>
      <c r="J22" s="12"/>
    </row>
    <row r="26" spans="1:10" x14ac:dyDescent="0.5">
      <c r="A26" s="13" t="s">
        <v>77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/>
  </sheetViews>
  <sheetFormatPr baseColWidth="10" defaultColWidth="9.19921875" defaultRowHeight="21" x14ac:dyDescent="0.65"/>
  <cols>
    <col min="1" max="1" width="14.796875" style="1" bestFit="1" customWidth="1"/>
    <col min="2" max="2" width="11.46484375" style="1" customWidth="1"/>
    <col min="3" max="3" width="19.19921875" style="1" customWidth="1"/>
    <col min="4" max="4" width="9.19921875" style="1"/>
    <col min="5" max="5" width="10.53125" style="1" bestFit="1" customWidth="1"/>
    <col min="6" max="10" width="9.19921875" style="1"/>
    <col min="11" max="11" width="16.796875" style="1" bestFit="1" customWidth="1"/>
    <col min="12" max="15" width="9.19921875" style="1"/>
    <col min="16" max="19" width="0" style="1" hidden="1" customWidth="1"/>
    <col min="20" max="20" width="16.796875" style="1" hidden="1" customWidth="1"/>
    <col min="21" max="16384" width="9.19921875" style="1"/>
  </cols>
  <sheetData>
    <row r="1" spans="1:25" x14ac:dyDescent="0.65">
      <c r="A1" s="55" t="s">
        <v>53</v>
      </c>
      <c r="B1" s="32" t="s">
        <v>54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25" x14ac:dyDescent="0.65">
      <c r="A2" s="32"/>
      <c r="B2" s="32" t="s">
        <v>169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4" spans="1:25" x14ac:dyDescent="0.65">
      <c r="F4" s="32"/>
      <c r="G4" s="32"/>
      <c r="H4" s="33" t="s">
        <v>67</v>
      </c>
      <c r="I4" s="32"/>
      <c r="J4" s="60" t="s">
        <v>156</v>
      </c>
      <c r="K4" s="32"/>
      <c r="L4" s="32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x14ac:dyDescent="0.65">
      <c r="F5" s="32"/>
      <c r="G5" s="32"/>
      <c r="H5" s="32"/>
      <c r="I5" s="32"/>
      <c r="J5" s="32"/>
      <c r="K5" s="32"/>
      <c r="L5" s="32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x14ac:dyDescent="0.65">
      <c r="A6" s="3" t="s">
        <v>0</v>
      </c>
      <c r="B6" s="4" t="s">
        <v>5</v>
      </c>
      <c r="C6" s="3" t="s">
        <v>4</v>
      </c>
      <c r="F6" s="32"/>
      <c r="G6" s="32"/>
      <c r="H6" s="34" t="s">
        <v>62</v>
      </c>
      <c r="I6" s="32"/>
      <c r="J6" s="35" t="s">
        <v>5</v>
      </c>
      <c r="K6" s="36" t="s">
        <v>4</v>
      </c>
      <c r="L6" s="32"/>
      <c r="M6" s="42" t="s">
        <v>55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x14ac:dyDescent="0.65">
      <c r="A7" s="5" t="s">
        <v>6</v>
      </c>
      <c r="B7" s="28">
        <v>71</v>
      </c>
      <c r="C7" s="25"/>
      <c r="E7" s="1" t="str">
        <f>IF(C7="","",IF(C7=T7,"richtig",FALSE))</f>
        <v/>
      </c>
      <c r="F7" s="32"/>
      <c r="G7" s="32"/>
      <c r="H7" s="32"/>
      <c r="I7" s="32"/>
      <c r="J7" s="45">
        <v>0</v>
      </c>
      <c r="K7" s="46" t="s">
        <v>49</v>
      </c>
      <c r="L7" s="32"/>
      <c r="M7" s="43" t="s">
        <v>148</v>
      </c>
      <c r="N7" s="41"/>
      <c r="O7" s="41"/>
      <c r="P7" s="41"/>
      <c r="Q7" s="41"/>
      <c r="R7" s="41"/>
      <c r="S7" s="41"/>
      <c r="T7" s="41" t="str">
        <f>VLOOKUP(B7,$J$7:$K$10,2,TRUE)</f>
        <v>Pensionär</v>
      </c>
      <c r="U7" s="41"/>
      <c r="V7" s="41"/>
      <c r="W7" s="41"/>
      <c r="X7" s="41"/>
      <c r="Y7" s="41"/>
    </row>
    <row r="8" spans="1:25" x14ac:dyDescent="0.65">
      <c r="A8" s="5" t="s">
        <v>7</v>
      </c>
      <c r="B8" s="28">
        <v>28</v>
      </c>
      <c r="C8" s="25"/>
      <c r="E8" s="1" t="str">
        <f t="shared" ref="E8:E49" si="0">IF(C8="","",IF(C8=T8,"richtig",FALSE))</f>
        <v/>
      </c>
      <c r="F8" s="32"/>
      <c r="G8" s="32"/>
      <c r="H8" s="32"/>
      <c r="I8" s="32"/>
      <c r="J8" s="45">
        <v>11</v>
      </c>
      <c r="K8" s="46" t="s">
        <v>50</v>
      </c>
      <c r="L8" s="32"/>
      <c r="M8" s="43" t="s">
        <v>149</v>
      </c>
      <c r="N8" s="41"/>
      <c r="O8" s="41"/>
      <c r="P8" s="41"/>
      <c r="Q8" s="41"/>
      <c r="R8" s="41"/>
      <c r="S8" s="41"/>
      <c r="T8" s="41" t="str">
        <f t="shared" ref="T8:T49" si="1">VLOOKUP(B8,$J$7:$K$10,2,TRUE)</f>
        <v>Erwachsener</v>
      </c>
      <c r="U8" s="41"/>
      <c r="V8" s="41"/>
      <c r="W8" s="41"/>
      <c r="X8" s="41"/>
      <c r="Y8" s="41"/>
    </row>
    <row r="9" spans="1:25" x14ac:dyDescent="0.65">
      <c r="A9" s="5" t="s">
        <v>8</v>
      </c>
      <c r="B9" s="28">
        <v>54</v>
      </c>
      <c r="C9" s="25"/>
      <c r="E9" s="1" t="str">
        <f t="shared" si="0"/>
        <v/>
      </c>
      <c r="F9" s="32"/>
      <c r="G9" s="32"/>
      <c r="H9" s="32"/>
      <c r="I9" s="32"/>
      <c r="J9" s="45">
        <v>19</v>
      </c>
      <c r="K9" s="46" t="s">
        <v>51</v>
      </c>
      <c r="L9" s="32"/>
      <c r="M9" s="43" t="s">
        <v>150</v>
      </c>
      <c r="N9" s="41"/>
      <c r="O9" s="41"/>
      <c r="P9" s="41"/>
      <c r="Q9" s="41"/>
      <c r="R9" s="41"/>
      <c r="S9" s="41"/>
      <c r="T9" s="41" t="str">
        <f t="shared" si="1"/>
        <v>Erwachsener</v>
      </c>
      <c r="U9" s="41"/>
      <c r="V9" s="41"/>
      <c r="W9" s="41"/>
      <c r="X9" s="41"/>
      <c r="Y9" s="41"/>
    </row>
    <row r="10" spans="1:25" x14ac:dyDescent="0.65">
      <c r="A10" s="5" t="s">
        <v>9</v>
      </c>
      <c r="B10" s="28">
        <v>81</v>
      </c>
      <c r="C10" s="25"/>
      <c r="E10" s="1" t="str">
        <f t="shared" si="0"/>
        <v/>
      </c>
      <c r="F10" s="32"/>
      <c r="G10" s="32"/>
      <c r="H10" s="32"/>
      <c r="I10" s="32"/>
      <c r="J10" s="45">
        <v>65</v>
      </c>
      <c r="K10" s="46" t="s">
        <v>52</v>
      </c>
      <c r="L10" s="32"/>
      <c r="M10" s="43" t="s">
        <v>151</v>
      </c>
      <c r="N10" s="41"/>
      <c r="O10" s="41"/>
      <c r="P10" s="41"/>
      <c r="Q10" s="41"/>
      <c r="R10" s="41"/>
      <c r="S10" s="41"/>
      <c r="T10" s="41" t="str">
        <f t="shared" si="1"/>
        <v>Pensionär</v>
      </c>
      <c r="U10" s="41"/>
      <c r="V10" s="41"/>
      <c r="W10" s="41"/>
      <c r="X10" s="41"/>
      <c r="Y10" s="41"/>
    </row>
    <row r="11" spans="1:25" x14ac:dyDescent="0.65">
      <c r="A11" s="5" t="s">
        <v>10</v>
      </c>
      <c r="B11" s="28">
        <v>36</v>
      </c>
      <c r="C11" s="25"/>
      <c r="E11" s="1" t="str">
        <f t="shared" si="0"/>
        <v/>
      </c>
      <c r="F11" s="32"/>
      <c r="G11" s="32"/>
      <c r="H11" s="32"/>
      <c r="I11" s="32"/>
      <c r="J11" s="32"/>
      <c r="K11" s="32"/>
      <c r="L11" s="32"/>
      <c r="M11" s="41"/>
      <c r="N11" s="41"/>
      <c r="O11" s="41"/>
      <c r="P11" s="41"/>
      <c r="Q11" s="41"/>
      <c r="R11" s="41"/>
      <c r="S11" s="41"/>
      <c r="T11" s="41" t="str">
        <f t="shared" si="1"/>
        <v>Erwachsener</v>
      </c>
      <c r="U11" s="41"/>
      <c r="V11" s="41"/>
      <c r="W11" s="41"/>
      <c r="X11" s="41"/>
      <c r="Y11" s="41"/>
    </row>
    <row r="12" spans="1:25" x14ac:dyDescent="0.65">
      <c r="A12" s="5" t="s">
        <v>11</v>
      </c>
      <c r="B12" s="28">
        <v>31</v>
      </c>
      <c r="C12" s="25"/>
      <c r="E12" s="1" t="str">
        <f t="shared" si="0"/>
        <v/>
      </c>
      <c r="F12" s="32"/>
      <c r="G12" s="32"/>
      <c r="H12" s="37" t="s">
        <v>147</v>
      </c>
      <c r="I12" s="37"/>
      <c r="J12" s="38">
        <v>1</v>
      </c>
      <c r="K12" s="38">
        <v>2</v>
      </c>
      <c r="L12" s="32"/>
      <c r="M12" s="41"/>
      <c r="N12" s="41"/>
      <c r="O12" s="41"/>
      <c r="P12" s="41"/>
      <c r="Q12" s="41"/>
      <c r="R12" s="41"/>
      <c r="S12" s="41"/>
      <c r="T12" s="41" t="str">
        <f t="shared" si="1"/>
        <v>Erwachsener</v>
      </c>
      <c r="U12" s="41"/>
      <c r="V12" s="41"/>
      <c r="W12" s="41"/>
      <c r="X12" s="41"/>
      <c r="Y12" s="41"/>
    </row>
    <row r="13" spans="1:25" x14ac:dyDescent="0.65">
      <c r="A13" s="5" t="s">
        <v>12</v>
      </c>
      <c r="B13" s="28">
        <v>52</v>
      </c>
      <c r="C13" s="25"/>
      <c r="E13" s="1" t="str">
        <f t="shared" si="0"/>
        <v/>
      </c>
      <c r="F13" s="32"/>
      <c r="G13" s="32"/>
      <c r="H13" s="32"/>
      <c r="I13" s="32"/>
      <c r="J13" s="32"/>
      <c r="K13" s="32"/>
      <c r="L13" s="32"/>
      <c r="M13" s="41"/>
      <c r="N13" s="41"/>
      <c r="O13" s="41"/>
      <c r="P13" s="41"/>
      <c r="Q13" s="41"/>
      <c r="R13" s="41"/>
      <c r="S13" s="41"/>
      <c r="T13" s="41" t="str">
        <f t="shared" si="1"/>
        <v>Erwachsener</v>
      </c>
      <c r="U13" s="41"/>
      <c r="V13" s="41"/>
      <c r="W13" s="41"/>
      <c r="X13" s="41"/>
      <c r="Y13" s="41"/>
    </row>
    <row r="14" spans="1:25" x14ac:dyDescent="0.65">
      <c r="A14" s="5" t="s">
        <v>13</v>
      </c>
      <c r="B14" s="28">
        <v>66</v>
      </c>
      <c r="C14" s="25"/>
      <c r="E14" s="1" t="str">
        <f t="shared" si="0"/>
        <v/>
      </c>
      <c r="F14" s="32"/>
      <c r="G14" s="32"/>
      <c r="H14" s="39" t="s">
        <v>152</v>
      </c>
      <c r="I14" s="32"/>
      <c r="J14" s="57" t="b">
        <v>1</v>
      </c>
      <c r="K14" s="32"/>
      <c r="L14" s="32"/>
      <c r="M14" s="41"/>
      <c r="N14" s="41"/>
      <c r="O14" s="41"/>
      <c r="P14" s="41"/>
      <c r="Q14" s="41"/>
      <c r="R14" s="41"/>
      <c r="S14" s="41"/>
      <c r="T14" s="41" t="str">
        <f t="shared" si="1"/>
        <v>Pensionär</v>
      </c>
      <c r="U14" s="41"/>
      <c r="V14" s="41"/>
      <c r="W14" s="41"/>
      <c r="X14" s="41"/>
      <c r="Y14" s="41"/>
    </row>
    <row r="15" spans="1:25" x14ac:dyDescent="0.65">
      <c r="A15" s="5" t="s">
        <v>14</v>
      </c>
      <c r="B15" s="28">
        <v>42</v>
      </c>
      <c r="C15" s="25"/>
      <c r="E15" s="1" t="str">
        <f t="shared" si="0"/>
        <v/>
      </c>
      <c r="F15" s="32"/>
      <c r="G15" s="32"/>
      <c r="H15" s="40" t="s">
        <v>153</v>
      </c>
      <c r="I15" s="32"/>
      <c r="J15" s="32"/>
      <c r="K15" s="32"/>
      <c r="L15" s="32"/>
      <c r="M15" s="41"/>
      <c r="N15" s="41"/>
      <c r="O15" s="41"/>
      <c r="P15" s="41"/>
      <c r="Q15" s="41"/>
      <c r="R15" s="41"/>
      <c r="S15" s="41"/>
      <c r="T15" s="41" t="str">
        <f t="shared" si="1"/>
        <v>Erwachsener</v>
      </c>
      <c r="U15" s="41"/>
      <c r="V15" s="41"/>
      <c r="W15" s="41"/>
      <c r="X15" s="41"/>
      <c r="Y15" s="41"/>
    </row>
    <row r="16" spans="1:25" x14ac:dyDescent="0.65">
      <c r="A16" s="5" t="s">
        <v>15</v>
      </c>
      <c r="B16" s="28">
        <v>22</v>
      </c>
      <c r="C16" s="25"/>
      <c r="E16" s="1" t="str">
        <f t="shared" si="0"/>
        <v/>
      </c>
      <c r="T16" s="1" t="str">
        <f t="shared" si="1"/>
        <v>Erwachsener</v>
      </c>
    </row>
    <row r="17" spans="1:20" x14ac:dyDescent="0.65">
      <c r="A17" s="5" t="s">
        <v>16</v>
      </c>
      <c r="B17" s="28">
        <v>19</v>
      </c>
      <c r="C17" s="25"/>
      <c r="E17" s="1" t="str">
        <f t="shared" si="0"/>
        <v/>
      </c>
      <c r="T17" s="1" t="str">
        <f t="shared" si="1"/>
        <v>Erwachsener</v>
      </c>
    </row>
    <row r="18" spans="1:20" x14ac:dyDescent="0.65">
      <c r="A18" s="5" t="s">
        <v>17</v>
      </c>
      <c r="B18" s="28">
        <v>72</v>
      </c>
      <c r="C18" s="25"/>
      <c r="E18" s="1" t="str">
        <f t="shared" si="0"/>
        <v/>
      </c>
      <c r="F18" s="30" t="s">
        <v>154</v>
      </c>
      <c r="T18" s="1" t="str">
        <f t="shared" si="1"/>
        <v>Pensionär</v>
      </c>
    </row>
    <row r="19" spans="1:20" x14ac:dyDescent="0.65">
      <c r="A19" s="5" t="s">
        <v>18</v>
      </c>
      <c r="B19" s="28">
        <v>57</v>
      </c>
      <c r="C19" s="25"/>
      <c r="E19" s="1" t="str">
        <f t="shared" si="0"/>
        <v/>
      </c>
      <c r="F19" s="31" t="s">
        <v>155</v>
      </c>
      <c r="T19" s="1" t="str">
        <f t="shared" si="1"/>
        <v>Erwachsener</v>
      </c>
    </row>
    <row r="20" spans="1:20" x14ac:dyDescent="0.65">
      <c r="A20" s="5" t="s">
        <v>19</v>
      </c>
      <c r="B20" s="28">
        <v>48</v>
      </c>
      <c r="C20" s="25"/>
      <c r="E20" s="1" t="str">
        <f t="shared" si="0"/>
        <v/>
      </c>
      <c r="T20" s="1" t="str">
        <f t="shared" si="1"/>
        <v>Erwachsener</v>
      </c>
    </row>
    <row r="21" spans="1:20" x14ac:dyDescent="0.65">
      <c r="A21" s="5" t="s">
        <v>20</v>
      </c>
      <c r="B21" s="28">
        <v>75</v>
      </c>
      <c r="C21" s="25"/>
      <c r="E21" s="1" t="str">
        <f t="shared" si="0"/>
        <v/>
      </c>
      <c r="T21" s="1" t="str">
        <f t="shared" si="1"/>
        <v>Pensionär</v>
      </c>
    </row>
    <row r="22" spans="1:20" x14ac:dyDescent="0.65">
      <c r="A22" s="5" t="s">
        <v>21</v>
      </c>
      <c r="B22" s="28">
        <v>4</v>
      </c>
      <c r="C22" s="25"/>
      <c r="E22" s="1" t="str">
        <f t="shared" si="0"/>
        <v/>
      </c>
      <c r="T22" s="1" t="str">
        <f t="shared" si="1"/>
        <v>Kind</v>
      </c>
    </row>
    <row r="23" spans="1:20" x14ac:dyDescent="0.65">
      <c r="A23" s="5" t="s">
        <v>22</v>
      </c>
      <c r="B23" s="28">
        <v>44</v>
      </c>
      <c r="C23" s="25"/>
      <c r="E23" s="1" t="str">
        <f t="shared" si="0"/>
        <v/>
      </c>
      <c r="T23" s="1" t="str">
        <f t="shared" si="1"/>
        <v>Erwachsener</v>
      </c>
    </row>
    <row r="24" spans="1:20" x14ac:dyDescent="0.65">
      <c r="A24" s="5" t="s">
        <v>23</v>
      </c>
      <c r="B24" s="28">
        <v>11</v>
      </c>
      <c r="C24" s="25"/>
      <c r="E24" s="1" t="str">
        <f t="shared" si="0"/>
        <v/>
      </c>
      <c r="T24" s="1" t="str">
        <f t="shared" si="1"/>
        <v>Jugendlicher</v>
      </c>
    </row>
    <row r="25" spans="1:20" x14ac:dyDescent="0.65">
      <c r="A25" s="5" t="s">
        <v>24</v>
      </c>
      <c r="B25" s="28">
        <v>34</v>
      </c>
      <c r="C25" s="25"/>
      <c r="E25" s="1" t="str">
        <f t="shared" si="0"/>
        <v/>
      </c>
      <c r="T25" s="1" t="str">
        <f t="shared" si="1"/>
        <v>Erwachsener</v>
      </c>
    </row>
    <row r="26" spans="1:20" x14ac:dyDescent="0.65">
      <c r="A26" s="5" t="s">
        <v>25</v>
      </c>
      <c r="B26" s="28">
        <v>35</v>
      </c>
      <c r="C26" s="25"/>
      <c r="E26" s="1" t="str">
        <f t="shared" si="0"/>
        <v/>
      </c>
      <c r="T26" s="1" t="str">
        <f t="shared" si="1"/>
        <v>Erwachsener</v>
      </c>
    </row>
    <row r="27" spans="1:20" x14ac:dyDescent="0.65">
      <c r="A27" s="5" t="s">
        <v>26</v>
      </c>
      <c r="B27" s="28">
        <v>64</v>
      </c>
      <c r="C27" s="25"/>
      <c r="E27" s="1" t="str">
        <f t="shared" si="0"/>
        <v/>
      </c>
      <c r="T27" s="1" t="str">
        <f t="shared" si="1"/>
        <v>Erwachsener</v>
      </c>
    </row>
    <row r="28" spans="1:20" x14ac:dyDescent="0.65">
      <c r="A28" s="5" t="s">
        <v>27</v>
      </c>
      <c r="B28" s="28">
        <v>16</v>
      </c>
      <c r="C28" s="25"/>
      <c r="E28" s="1" t="str">
        <f t="shared" si="0"/>
        <v/>
      </c>
      <c r="T28" s="1" t="str">
        <f t="shared" si="1"/>
        <v>Jugendlicher</v>
      </c>
    </row>
    <row r="29" spans="1:20" x14ac:dyDescent="0.65">
      <c r="A29" s="5" t="s">
        <v>28</v>
      </c>
      <c r="B29" s="28">
        <v>12</v>
      </c>
      <c r="C29" s="25"/>
      <c r="E29" s="1" t="str">
        <f t="shared" si="0"/>
        <v/>
      </c>
      <c r="T29" s="1" t="str">
        <f t="shared" si="1"/>
        <v>Jugendlicher</v>
      </c>
    </row>
    <row r="30" spans="1:20" x14ac:dyDescent="0.65">
      <c r="A30" s="5" t="s">
        <v>29</v>
      </c>
      <c r="B30" s="28">
        <v>76</v>
      </c>
      <c r="C30" s="25"/>
      <c r="E30" s="1" t="str">
        <f t="shared" si="0"/>
        <v/>
      </c>
      <c r="T30" s="1" t="str">
        <f t="shared" si="1"/>
        <v>Pensionär</v>
      </c>
    </row>
    <row r="31" spans="1:20" x14ac:dyDescent="0.65">
      <c r="A31" s="5" t="s">
        <v>30</v>
      </c>
      <c r="B31" s="28">
        <v>34</v>
      </c>
      <c r="C31" s="25"/>
      <c r="E31" s="1" t="str">
        <f t="shared" si="0"/>
        <v/>
      </c>
      <c r="T31" s="1" t="str">
        <f t="shared" si="1"/>
        <v>Erwachsener</v>
      </c>
    </row>
    <row r="32" spans="1:20" x14ac:dyDescent="0.65">
      <c r="A32" s="5" t="s">
        <v>31</v>
      </c>
      <c r="B32" s="28">
        <v>6</v>
      </c>
      <c r="C32" s="25"/>
      <c r="E32" s="1" t="str">
        <f t="shared" si="0"/>
        <v/>
      </c>
      <c r="T32" s="1" t="str">
        <f t="shared" si="1"/>
        <v>Kind</v>
      </c>
    </row>
    <row r="33" spans="1:20" x14ac:dyDescent="0.65">
      <c r="A33" s="5" t="s">
        <v>32</v>
      </c>
      <c r="B33" s="28">
        <v>21</v>
      </c>
      <c r="C33" s="25"/>
      <c r="E33" s="1" t="str">
        <f t="shared" si="0"/>
        <v/>
      </c>
      <c r="T33" s="1" t="str">
        <f t="shared" si="1"/>
        <v>Erwachsener</v>
      </c>
    </row>
    <row r="34" spans="1:20" x14ac:dyDescent="0.65">
      <c r="A34" s="5" t="s">
        <v>33</v>
      </c>
      <c r="B34" s="28">
        <v>50</v>
      </c>
      <c r="C34" s="25"/>
      <c r="E34" s="1" t="str">
        <f t="shared" si="0"/>
        <v/>
      </c>
      <c r="T34" s="1" t="str">
        <f t="shared" si="1"/>
        <v>Erwachsener</v>
      </c>
    </row>
    <row r="35" spans="1:20" x14ac:dyDescent="0.65">
      <c r="A35" s="5" t="s">
        <v>34</v>
      </c>
      <c r="B35" s="28">
        <v>8</v>
      </c>
      <c r="C35" s="25"/>
      <c r="E35" s="1" t="str">
        <f t="shared" si="0"/>
        <v/>
      </c>
      <c r="T35" s="1" t="str">
        <f t="shared" si="1"/>
        <v>Kind</v>
      </c>
    </row>
    <row r="36" spans="1:20" x14ac:dyDescent="0.65">
      <c r="A36" s="5" t="s">
        <v>35</v>
      </c>
      <c r="B36" s="28">
        <v>34</v>
      </c>
      <c r="C36" s="25"/>
      <c r="E36" s="1" t="str">
        <f t="shared" si="0"/>
        <v/>
      </c>
      <c r="T36" s="1" t="str">
        <f t="shared" si="1"/>
        <v>Erwachsener</v>
      </c>
    </row>
    <row r="37" spans="1:20" x14ac:dyDescent="0.65">
      <c r="A37" s="5" t="s">
        <v>36</v>
      </c>
      <c r="B37" s="28">
        <v>64</v>
      </c>
      <c r="C37" s="25"/>
      <c r="E37" s="1" t="str">
        <f t="shared" si="0"/>
        <v/>
      </c>
      <c r="T37" s="1" t="str">
        <f t="shared" si="1"/>
        <v>Erwachsener</v>
      </c>
    </row>
    <row r="38" spans="1:20" x14ac:dyDescent="0.65">
      <c r="A38" s="5" t="s">
        <v>37</v>
      </c>
      <c r="B38" s="28">
        <v>34</v>
      </c>
      <c r="C38" s="25"/>
      <c r="E38" s="1" t="str">
        <f t="shared" si="0"/>
        <v/>
      </c>
      <c r="T38" s="1" t="str">
        <f t="shared" si="1"/>
        <v>Erwachsener</v>
      </c>
    </row>
    <row r="39" spans="1:20" x14ac:dyDescent="0.65">
      <c r="A39" s="5" t="s">
        <v>38</v>
      </c>
      <c r="B39" s="28">
        <v>65</v>
      </c>
      <c r="C39" s="25"/>
      <c r="E39" s="1" t="str">
        <f t="shared" si="0"/>
        <v/>
      </c>
      <c r="T39" s="1" t="str">
        <f t="shared" si="1"/>
        <v>Pensionär</v>
      </c>
    </row>
    <row r="40" spans="1:20" x14ac:dyDescent="0.65">
      <c r="A40" s="5" t="s">
        <v>39</v>
      </c>
      <c r="B40" s="28">
        <v>39</v>
      </c>
      <c r="C40" s="25"/>
      <c r="E40" s="1" t="str">
        <f t="shared" si="0"/>
        <v/>
      </c>
      <c r="T40" s="1" t="str">
        <f t="shared" si="1"/>
        <v>Erwachsener</v>
      </c>
    </row>
    <row r="41" spans="1:20" x14ac:dyDescent="0.65">
      <c r="A41" s="5" t="s">
        <v>40</v>
      </c>
      <c r="B41" s="28">
        <v>3</v>
      </c>
      <c r="C41" s="25"/>
      <c r="E41" s="1" t="str">
        <f t="shared" si="0"/>
        <v/>
      </c>
      <c r="T41" s="1" t="str">
        <f t="shared" si="1"/>
        <v>Kind</v>
      </c>
    </row>
    <row r="42" spans="1:20" x14ac:dyDescent="0.65">
      <c r="A42" s="5" t="s">
        <v>41</v>
      </c>
      <c r="B42" s="28">
        <v>40</v>
      </c>
      <c r="C42" s="25"/>
      <c r="E42" s="1" t="str">
        <f t="shared" si="0"/>
        <v/>
      </c>
      <c r="T42" s="1" t="str">
        <f t="shared" si="1"/>
        <v>Erwachsener</v>
      </c>
    </row>
    <row r="43" spans="1:20" x14ac:dyDescent="0.65">
      <c r="A43" s="5" t="s">
        <v>42</v>
      </c>
      <c r="B43" s="28">
        <v>18</v>
      </c>
      <c r="C43" s="25"/>
      <c r="E43" s="1" t="str">
        <f t="shared" si="0"/>
        <v/>
      </c>
      <c r="T43" s="1" t="str">
        <f t="shared" si="1"/>
        <v>Jugendlicher</v>
      </c>
    </row>
    <row r="44" spans="1:20" x14ac:dyDescent="0.65">
      <c r="A44" s="5" t="s">
        <v>43</v>
      </c>
      <c r="B44" s="28">
        <v>17</v>
      </c>
      <c r="C44" s="25"/>
      <c r="E44" s="1" t="str">
        <f t="shared" si="0"/>
        <v/>
      </c>
      <c r="T44" s="1" t="str">
        <f t="shared" si="1"/>
        <v>Jugendlicher</v>
      </c>
    </row>
    <row r="45" spans="1:20" x14ac:dyDescent="0.65">
      <c r="A45" s="5" t="s">
        <v>44</v>
      </c>
      <c r="B45" s="28">
        <v>66</v>
      </c>
      <c r="C45" s="25"/>
      <c r="E45" s="1" t="str">
        <f t="shared" si="0"/>
        <v/>
      </c>
      <c r="T45" s="1" t="str">
        <f t="shared" si="1"/>
        <v>Pensionär</v>
      </c>
    </row>
    <row r="46" spans="1:20" x14ac:dyDescent="0.65">
      <c r="A46" s="5" t="s">
        <v>45</v>
      </c>
      <c r="B46" s="28">
        <v>23</v>
      </c>
      <c r="C46" s="25"/>
      <c r="E46" s="1" t="str">
        <f t="shared" si="0"/>
        <v/>
      </c>
      <c r="T46" s="1" t="str">
        <f t="shared" si="1"/>
        <v>Erwachsener</v>
      </c>
    </row>
    <row r="47" spans="1:20" x14ac:dyDescent="0.65">
      <c r="A47" s="5" t="s">
        <v>46</v>
      </c>
      <c r="B47" s="28">
        <v>74</v>
      </c>
      <c r="C47" s="25"/>
      <c r="E47" s="1" t="str">
        <f t="shared" si="0"/>
        <v/>
      </c>
      <c r="T47" s="1" t="str">
        <f t="shared" si="1"/>
        <v>Pensionär</v>
      </c>
    </row>
    <row r="48" spans="1:20" x14ac:dyDescent="0.65">
      <c r="A48" s="5" t="s">
        <v>47</v>
      </c>
      <c r="B48" s="28">
        <v>21</v>
      </c>
      <c r="C48" s="25"/>
      <c r="E48" s="1" t="str">
        <f t="shared" si="0"/>
        <v/>
      </c>
      <c r="T48" s="1" t="str">
        <f t="shared" si="1"/>
        <v>Erwachsener</v>
      </c>
    </row>
    <row r="49" spans="1:20" x14ac:dyDescent="0.65">
      <c r="A49" s="5" t="s">
        <v>48</v>
      </c>
      <c r="B49" s="28">
        <v>8</v>
      </c>
      <c r="C49" s="25"/>
      <c r="E49" s="1" t="str">
        <f t="shared" si="0"/>
        <v/>
      </c>
      <c r="T49" s="1" t="str">
        <f t="shared" si="1"/>
        <v>Kind</v>
      </c>
    </row>
  </sheetData>
  <conditionalFormatting sqref="E7:E49">
    <cfRule type="cellIs" dxfId="5" priority="2" operator="equal">
      <formula>"richtig"</formula>
    </cfRule>
  </conditionalFormatting>
  <conditionalFormatting sqref="E7:E49">
    <cfRule type="cellIs" dxfId="4" priority="1" operator="equal">
      <formula>FALSE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baseColWidth="10" defaultColWidth="11.46484375" defaultRowHeight="21" x14ac:dyDescent="0.65"/>
  <cols>
    <col min="1" max="1" width="15.46484375" style="1" bestFit="1" customWidth="1"/>
    <col min="2" max="2" width="20.265625" style="2" bestFit="1" customWidth="1"/>
    <col min="3" max="4" width="18.53125" style="1" customWidth="1"/>
    <col min="5" max="8" width="11.46484375" style="1"/>
    <col min="9" max="9" width="5.9296875" style="1" customWidth="1"/>
    <col min="10" max="10" width="15.19921875" style="1" bestFit="1" customWidth="1"/>
    <col min="11" max="11" width="15.19921875" style="1" customWidth="1"/>
    <col min="12" max="12" width="17" style="1" bestFit="1" customWidth="1"/>
    <col min="13" max="13" width="5.06640625" style="1" customWidth="1"/>
    <col min="14" max="14" width="0" style="1" hidden="1" customWidth="1"/>
    <col min="15" max="15" width="14.265625" style="1" hidden="1" customWidth="1"/>
    <col min="16" max="16384" width="11.46484375" style="1"/>
  </cols>
  <sheetData>
    <row r="1" spans="1:16" x14ac:dyDescent="0.65">
      <c r="A1" s="55" t="s">
        <v>53</v>
      </c>
      <c r="B1" s="32" t="s">
        <v>138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x14ac:dyDescent="0.65">
      <c r="A2" s="32"/>
      <c r="B2" s="32" t="s">
        <v>169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5" spans="1:16" x14ac:dyDescent="0.65">
      <c r="G5" s="32"/>
      <c r="H5" s="33" t="s">
        <v>67</v>
      </c>
      <c r="I5" s="32"/>
      <c r="J5" s="60" t="s">
        <v>163</v>
      </c>
      <c r="K5" s="32"/>
      <c r="L5" s="32"/>
    </row>
    <row r="6" spans="1:16" x14ac:dyDescent="0.65">
      <c r="G6" s="32"/>
      <c r="H6" s="32"/>
      <c r="I6" s="32"/>
      <c r="J6" s="32"/>
      <c r="K6" s="32"/>
      <c r="L6" s="32"/>
    </row>
    <row r="7" spans="1:16" x14ac:dyDescent="0.65">
      <c r="A7" s="3" t="s">
        <v>56</v>
      </c>
      <c r="B7" s="4" t="s">
        <v>58</v>
      </c>
      <c r="C7" s="3" t="s">
        <v>57</v>
      </c>
      <c r="D7" s="3" t="s">
        <v>59</v>
      </c>
      <c r="G7" s="32"/>
      <c r="H7" s="34" t="s">
        <v>62</v>
      </c>
      <c r="I7" s="32"/>
      <c r="J7" s="47" t="s">
        <v>56</v>
      </c>
      <c r="K7" s="47" t="s">
        <v>157</v>
      </c>
      <c r="L7" s="47" t="s">
        <v>57</v>
      </c>
      <c r="P7" s="26" t="s">
        <v>55</v>
      </c>
    </row>
    <row r="8" spans="1:16" x14ac:dyDescent="0.65">
      <c r="A8" s="49" t="s">
        <v>63</v>
      </c>
      <c r="B8" s="6">
        <v>6</v>
      </c>
      <c r="C8" s="44"/>
      <c r="D8" s="7" t="str">
        <f>IF(C8="","",B8*C8)</f>
        <v/>
      </c>
      <c r="F8" s="1" t="str">
        <f>IF(C8="","",IF(C8=O8,"richtig",FALSE))</f>
        <v/>
      </c>
      <c r="G8" s="32"/>
      <c r="H8" s="32"/>
      <c r="I8" s="32"/>
      <c r="J8" s="46" t="s">
        <v>63</v>
      </c>
      <c r="K8" s="46" t="s">
        <v>158</v>
      </c>
      <c r="L8" s="48">
        <v>35</v>
      </c>
      <c r="O8" s="8">
        <f>VLOOKUP(A8,$J$8:$L$11,3,FALSE)</f>
        <v>35</v>
      </c>
      <c r="P8" s="27" t="s">
        <v>144</v>
      </c>
    </row>
    <row r="9" spans="1:16" x14ac:dyDescent="0.65">
      <c r="A9" s="49" t="s">
        <v>63</v>
      </c>
      <c r="B9" s="6">
        <v>4</v>
      </c>
      <c r="C9" s="44"/>
      <c r="D9" s="7" t="str">
        <f t="shared" ref="D9:D35" si="0">IF(C9="","",B9*C9)</f>
        <v/>
      </c>
      <c r="F9" s="1" t="str">
        <f t="shared" ref="F9:F35" si="1">IF(C9="","",IF(C9=O9,"richtig",FALSE))</f>
        <v/>
      </c>
      <c r="G9" s="32"/>
      <c r="H9" s="32"/>
      <c r="I9" s="32"/>
      <c r="J9" s="46" t="s">
        <v>61</v>
      </c>
      <c r="K9" s="46" t="s">
        <v>159</v>
      </c>
      <c r="L9" s="48">
        <v>22</v>
      </c>
      <c r="O9" s="8">
        <f t="shared" ref="O9:O35" si="2">VLOOKUP(A9,$J$8:$L$11,3,FALSE)</f>
        <v>35</v>
      </c>
      <c r="P9" s="27" t="s">
        <v>161</v>
      </c>
    </row>
    <row r="10" spans="1:16" x14ac:dyDescent="0.65">
      <c r="A10" s="49" t="s">
        <v>60</v>
      </c>
      <c r="B10" s="6">
        <v>8</v>
      </c>
      <c r="C10" s="44"/>
      <c r="D10" s="7" t="str">
        <f t="shared" si="0"/>
        <v/>
      </c>
      <c r="F10" s="1" t="str">
        <f t="shared" si="1"/>
        <v/>
      </c>
      <c r="G10" s="32"/>
      <c r="H10" s="32"/>
      <c r="I10" s="32"/>
      <c r="J10" s="46" t="s">
        <v>64</v>
      </c>
      <c r="K10" s="46" t="s">
        <v>159</v>
      </c>
      <c r="L10" s="48">
        <v>30</v>
      </c>
      <c r="O10" s="8">
        <f t="shared" si="2"/>
        <v>45</v>
      </c>
      <c r="P10" s="27" t="s">
        <v>145</v>
      </c>
    </row>
    <row r="11" spans="1:16" x14ac:dyDescent="0.65">
      <c r="A11" s="49" t="s">
        <v>61</v>
      </c>
      <c r="B11" s="6">
        <v>6</v>
      </c>
      <c r="C11" s="44"/>
      <c r="D11" s="7" t="str">
        <f t="shared" si="0"/>
        <v/>
      </c>
      <c r="F11" s="1" t="str">
        <f t="shared" si="1"/>
        <v/>
      </c>
      <c r="G11" s="32"/>
      <c r="H11" s="32"/>
      <c r="I11" s="32"/>
      <c r="J11" s="46" t="s">
        <v>60</v>
      </c>
      <c r="K11" s="46" t="s">
        <v>160</v>
      </c>
      <c r="L11" s="48">
        <v>45</v>
      </c>
      <c r="O11" s="8">
        <f t="shared" si="2"/>
        <v>22</v>
      </c>
      <c r="P11" s="29" t="s">
        <v>146</v>
      </c>
    </row>
    <row r="12" spans="1:16" x14ac:dyDescent="0.65">
      <c r="A12" s="49" t="s">
        <v>63</v>
      </c>
      <c r="B12" s="6">
        <v>5</v>
      </c>
      <c r="C12" s="44"/>
      <c r="D12" s="7" t="str">
        <f t="shared" si="0"/>
        <v/>
      </c>
      <c r="F12" s="1" t="str">
        <f t="shared" si="1"/>
        <v/>
      </c>
      <c r="G12" s="32"/>
      <c r="H12" s="32"/>
      <c r="I12" s="32"/>
      <c r="J12" s="32"/>
      <c r="K12" s="32"/>
      <c r="L12" s="32"/>
      <c r="O12" s="8">
        <f t="shared" si="2"/>
        <v>35</v>
      </c>
      <c r="P12" s="29" t="s">
        <v>65</v>
      </c>
    </row>
    <row r="13" spans="1:16" x14ac:dyDescent="0.65">
      <c r="A13" s="49" t="s">
        <v>64</v>
      </c>
      <c r="B13" s="6">
        <v>8</v>
      </c>
      <c r="C13" s="44"/>
      <c r="D13" s="7" t="str">
        <f t="shared" si="0"/>
        <v/>
      </c>
      <c r="F13" s="1" t="str">
        <f t="shared" si="1"/>
        <v/>
      </c>
      <c r="G13" s="32"/>
      <c r="H13" s="37" t="s">
        <v>147</v>
      </c>
      <c r="I13" s="32"/>
      <c r="J13" s="38">
        <v>1</v>
      </c>
      <c r="K13" s="38">
        <v>2</v>
      </c>
      <c r="L13" s="38">
        <v>3</v>
      </c>
      <c r="O13" s="8">
        <f t="shared" si="2"/>
        <v>30</v>
      </c>
      <c r="P13" s="29" t="s">
        <v>66</v>
      </c>
    </row>
    <row r="14" spans="1:16" x14ac:dyDescent="0.65">
      <c r="A14" s="49" t="s">
        <v>61</v>
      </c>
      <c r="B14" s="6">
        <v>7</v>
      </c>
      <c r="C14" s="44"/>
      <c r="D14" s="7" t="str">
        <f t="shared" si="0"/>
        <v/>
      </c>
      <c r="F14" s="1" t="str">
        <f t="shared" si="1"/>
        <v/>
      </c>
      <c r="G14" s="32"/>
      <c r="H14" s="32"/>
      <c r="I14" s="32"/>
      <c r="J14" s="32"/>
      <c r="K14" s="32"/>
      <c r="L14" s="32"/>
      <c r="O14" s="8">
        <f t="shared" si="2"/>
        <v>22</v>
      </c>
      <c r="P14" s="56" t="s">
        <v>171</v>
      </c>
    </row>
    <row r="15" spans="1:16" x14ac:dyDescent="0.65">
      <c r="A15" s="49" t="s">
        <v>61</v>
      </c>
      <c r="B15" s="6">
        <v>8</v>
      </c>
      <c r="C15" s="44"/>
      <c r="D15" s="7" t="str">
        <f t="shared" si="0"/>
        <v/>
      </c>
      <c r="F15" s="1" t="str">
        <f t="shared" si="1"/>
        <v/>
      </c>
      <c r="G15" s="32"/>
      <c r="H15" s="39" t="s">
        <v>152</v>
      </c>
      <c r="I15" s="32"/>
      <c r="J15" s="58" t="b">
        <v>0</v>
      </c>
      <c r="K15" s="32"/>
      <c r="L15" s="32"/>
      <c r="O15" s="8">
        <f t="shared" si="2"/>
        <v>22</v>
      </c>
    </row>
    <row r="16" spans="1:16" x14ac:dyDescent="0.65">
      <c r="A16" s="49" t="s">
        <v>64</v>
      </c>
      <c r="B16" s="6">
        <v>8</v>
      </c>
      <c r="C16" s="44"/>
      <c r="D16" s="7" t="str">
        <f t="shared" si="0"/>
        <v/>
      </c>
      <c r="F16" s="1" t="str">
        <f t="shared" si="1"/>
        <v/>
      </c>
      <c r="G16" s="32"/>
      <c r="H16" s="40"/>
      <c r="I16" s="32"/>
      <c r="J16" s="32"/>
      <c r="K16" s="32"/>
      <c r="L16" s="32"/>
      <c r="O16" s="8">
        <f t="shared" si="2"/>
        <v>30</v>
      </c>
    </row>
    <row r="17" spans="1:15" x14ac:dyDescent="0.65">
      <c r="A17" s="49" t="s">
        <v>60</v>
      </c>
      <c r="B17" s="6">
        <v>3</v>
      </c>
      <c r="C17" s="44"/>
      <c r="D17" s="7" t="str">
        <f t="shared" si="0"/>
        <v/>
      </c>
      <c r="F17" s="1" t="str">
        <f t="shared" si="1"/>
        <v/>
      </c>
      <c r="O17" s="8">
        <f t="shared" si="2"/>
        <v>45</v>
      </c>
    </row>
    <row r="18" spans="1:15" x14ac:dyDescent="0.65">
      <c r="A18" s="49" t="s">
        <v>63</v>
      </c>
      <c r="B18" s="6">
        <v>8</v>
      </c>
      <c r="C18" s="44"/>
      <c r="D18" s="7" t="str">
        <f t="shared" si="0"/>
        <v/>
      </c>
      <c r="F18" s="1" t="str">
        <f t="shared" si="1"/>
        <v/>
      </c>
      <c r="O18" s="8">
        <f t="shared" si="2"/>
        <v>35</v>
      </c>
    </row>
    <row r="19" spans="1:15" x14ac:dyDescent="0.65">
      <c r="A19" s="49" t="s">
        <v>64</v>
      </c>
      <c r="B19" s="6">
        <v>6</v>
      </c>
      <c r="C19" s="44"/>
      <c r="D19" s="7" t="str">
        <f t="shared" si="0"/>
        <v/>
      </c>
      <c r="F19" s="1" t="str">
        <f t="shared" si="1"/>
        <v/>
      </c>
      <c r="G19" s="30" t="s">
        <v>162</v>
      </c>
      <c r="O19" s="8">
        <f t="shared" si="2"/>
        <v>30</v>
      </c>
    </row>
    <row r="20" spans="1:15" x14ac:dyDescent="0.65">
      <c r="A20" s="49" t="s">
        <v>64</v>
      </c>
      <c r="B20" s="6">
        <v>3</v>
      </c>
      <c r="C20" s="44"/>
      <c r="D20" s="7" t="str">
        <f t="shared" si="0"/>
        <v/>
      </c>
      <c r="F20" s="1" t="str">
        <f t="shared" si="1"/>
        <v/>
      </c>
      <c r="G20" s="31" t="s">
        <v>170</v>
      </c>
      <c r="O20" s="8">
        <f t="shared" si="2"/>
        <v>30</v>
      </c>
    </row>
    <row r="21" spans="1:15" x14ac:dyDescent="0.65">
      <c r="A21" s="49" t="s">
        <v>64</v>
      </c>
      <c r="B21" s="6">
        <v>7</v>
      </c>
      <c r="C21" s="44"/>
      <c r="D21" s="7" t="str">
        <f t="shared" si="0"/>
        <v/>
      </c>
      <c r="F21" s="1" t="str">
        <f t="shared" si="1"/>
        <v/>
      </c>
      <c r="O21" s="8">
        <f t="shared" si="2"/>
        <v>30</v>
      </c>
    </row>
    <row r="22" spans="1:15" x14ac:dyDescent="0.65">
      <c r="A22" s="49" t="s">
        <v>60</v>
      </c>
      <c r="B22" s="6">
        <v>6</v>
      </c>
      <c r="C22" s="44"/>
      <c r="D22" s="7" t="str">
        <f t="shared" si="0"/>
        <v/>
      </c>
      <c r="F22" s="1" t="str">
        <f t="shared" si="1"/>
        <v/>
      </c>
      <c r="O22" s="8">
        <f t="shared" si="2"/>
        <v>45</v>
      </c>
    </row>
    <row r="23" spans="1:15" x14ac:dyDescent="0.65">
      <c r="A23" s="49" t="s">
        <v>60</v>
      </c>
      <c r="B23" s="6">
        <v>8</v>
      </c>
      <c r="C23" s="44"/>
      <c r="D23" s="7" t="str">
        <f t="shared" si="0"/>
        <v/>
      </c>
      <c r="F23" s="1" t="str">
        <f t="shared" si="1"/>
        <v/>
      </c>
      <c r="O23" s="8">
        <f t="shared" si="2"/>
        <v>45</v>
      </c>
    </row>
    <row r="24" spans="1:15" x14ac:dyDescent="0.65">
      <c r="A24" s="49" t="s">
        <v>63</v>
      </c>
      <c r="B24" s="6">
        <v>4</v>
      </c>
      <c r="C24" s="44"/>
      <c r="D24" s="7" t="str">
        <f t="shared" si="0"/>
        <v/>
      </c>
      <c r="F24" s="1" t="str">
        <f t="shared" si="1"/>
        <v/>
      </c>
      <c r="O24" s="8">
        <f t="shared" si="2"/>
        <v>35</v>
      </c>
    </row>
    <row r="25" spans="1:15" x14ac:dyDescent="0.65">
      <c r="A25" s="49" t="s">
        <v>60</v>
      </c>
      <c r="B25" s="6">
        <v>5</v>
      </c>
      <c r="C25" s="44"/>
      <c r="D25" s="7" t="str">
        <f t="shared" si="0"/>
        <v/>
      </c>
      <c r="F25" s="1" t="str">
        <f t="shared" si="1"/>
        <v/>
      </c>
      <c r="O25" s="8">
        <f t="shared" si="2"/>
        <v>45</v>
      </c>
    </row>
    <row r="26" spans="1:15" x14ac:dyDescent="0.65">
      <c r="A26" s="49" t="s">
        <v>64</v>
      </c>
      <c r="B26" s="6">
        <v>5</v>
      </c>
      <c r="C26" s="44"/>
      <c r="D26" s="7" t="str">
        <f t="shared" si="0"/>
        <v/>
      </c>
      <c r="F26" s="1" t="str">
        <f t="shared" si="1"/>
        <v/>
      </c>
      <c r="O26" s="8">
        <f t="shared" si="2"/>
        <v>30</v>
      </c>
    </row>
    <row r="27" spans="1:15" x14ac:dyDescent="0.65">
      <c r="A27" s="49" t="s">
        <v>60</v>
      </c>
      <c r="B27" s="6">
        <v>7</v>
      </c>
      <c r="C27" s="44"/>
      <c r="D27" s="7" t="str">
        <f t="shared" si="0"/>
        <v/>
      </c>
      <c r="F27" s="1" t="str">
        <f t="shared" si="1"/>
        <v/>
      </c>
      <c r="O27" s="8">
        <f t="shared" si="2"/>
        <v>45</v>
      </c>
    </row>
    <row r="28" spans="1:15" x14ac:dyDescent="0.65">
      <c r="A28" s="49" t="s">
        <v>61</v>
      </c>
      <c r="B28" s="6">
        <v>3</v>
      </c>
      <c r="C28" s="44"/>
      <c r="D28" s="7" t="str">
        <f t="shared" si="0"/>
        <v/>
      </c>
      <c r="F28" s="1" t="str">
        <f t="shared" si="1"/>
        <v/>
      </c>
      <c r="O28" s="8">
        <f t="shared" si="2"/>
        <v>22</v>
      </c>
    </row>
    <row r="29" spans="1:15" x14ac:dyDescent="0.65">
      <c r="A29" s="49" t="s">
        <v>63</v>
      </c>
      <c r="B29" s="6">
        <v>4</v>
      </c>
      <c r="C29" s="44"/>
      <c r="D29" s="7" t="str">
        <f t="shared" si="0"/>
        <v/>
      </c>
      <c r="F29" s="1" t="str">
        <f t="shared" si="1"/>
        <v/>
      </c>
      <c r="O29" s="8">
        <f t="shared" si="2"/>
        <v>35</v>
      </c>
    </row>
    <row r="30" spans="1:15" x14ac:dyDescent="0.65">
      <c r="A30" s="49" t="s">
        <v>61</v>
      </c>
      <c r="B30" s="6">
        <v>7</v>
      </c>
      <c r="C30" s="44"/>
      <c r="D30" s="7" t="str">
        <f t="shared" si="0"/>
        <v/>
      </c>
      <c r="F30" s="1" t="str">
        <f t="shared" si="1"/>
        <v/>
      </c>
      <c r="O30" s="8">
        <f t="shared" si="2"/>
        <v>22</v>
      </c>
    </row>
    <row r="31" spans="1:15" x14ac:dyDescent="0.65">
      <c r="A31" s="49" t="s">
        <v>63</v>
      </c>
      <c r="B31" s="6">
        <v>4</v>
      </c>
      <c r="C31" s="44"/>
      <c r="D31" s="7" t="str">
        <f t="shared" si="0"/>
        <v/>
      </c>
      <c r="F31" s="1" t="str">
        <f t="shared" si="1"/>
        <v/>
      </c>
      <c r="O31" s="8">
        <f t="shared" si="2"/>
        <v>35</v>
      </c>
    </row>
    <row r="32" spans="1:15" x14ac:dyDescent="0.65">
      <c r="A32" s="49" t="s">
        <v>61</v>
      </c>
      <c r="B32" s="6">
        <v>4</v>
      </c>
      <c r="C32" s="44"/>
      <c r="D32" s="7" t="str">
        <f t="shared" si="0"/>
        <v/>
      </c>
      <c r="F32" s="1" t="str">
        <f t="shared" si="1"/>
        <v/>
      </c>
      <c r="O32" s="8">
        <f t="shared" si="2"/>
        <v>22</v>
      </c>
    </row>
    <row r="33" spans="1:15" x14ac:dyDescent="0.65">
      <c r="A33" s="49" t="s">
        <v>60</v>
      </c>
      <c r="B33" s="6">
        <v>7</v>
      </c>
      <c r="C33" s="44"/>
      <c r="D33" s="7" t="str">
        <f t="shared" si="0"/>
        <v/>
      </c>
      <c r="F33" s="1" t="str">
        <f t="shared" si="1"/>
        <v/>
      </c>
      <c r="O33" s="8">
        <f t="shared" si="2"/>
        <v>45</v>
      </c>
    </row>
    <row r="34" spans="1:15" x14ac:dyDescent="0.65">
      <c r="A34" s="49" t="s">
        <v>61</v>
      </c>
      <c r="B34" s="6">
        <v>5</v>
      </c>
      <c r="C34" s="44"/>
      <c r="D34" s="7" t="str">
        <f t="shared" si="0"/>
        <v/>
      </c>
      <c r="F34" s="1" t="str">
        <f t="shared" si="1"/>
        <v/>
      </c>
      <c r="O34" s="8">
        <f t="shared" si="2"/>
        <v>22</v>
      </c>
    </row>
    <row r="35" spans="1:15" x14ac:dyDescent="0.65">
      <c r="A35" s="49" t="s">
        <v>64</v>
      </c>
      <c r="B35" s="6">
        <v>5</v>
      </c>
      <c r="C35" s="44"/>
      <c r="D35" s="7" t="str">
        <f t="shared" si="0"/>
        <v/>
      </c>
      <c r="F35" s="1" t="str">
        <f t="shared" si="1"/>
        <v/>
      </c>
      <c r="O35" s="8">
        <f t="shared" si="2"/>
        <v>30</v>
      </c>
    </row>
  </sheetData>
  <conditionalFormatting sqref="F8:F35">
    <cfRule type="cellIs" dxfId="3" priority="1" operator="equal">
      <formula>FALSE</formula>
    </cfRule>
    <cfRule type="cellIs" dxfId="2" priority="2" operator="equal">
      <formula>"richtig"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90" zoomScaleNormal="90" workbookViewId="0"/>
  </sheetViews>
  <sheetFormatPr baseColWidth="10" defaultColWidth="11.46484375" defaultRowHeight="21" x14ac:dyDescent="0.65"/>
  <cols>
    <col min="1" max="1" width="17.46484375" style="1" bestFit="1" customWidth="1"/>
    <col min="2" max="2" width="14.265625" style="2" bestFit="1" customWidth="1"/>
    <col min="3" max="3" width="33.265625" style="1" bestFit="1" customWidth="1"/>
    <col min="4" max="5" width="11.46484375" style="1"/>
    <col min="6" max="6" width="25" style="1" customWidth="1"/>
    <col min="7" max="7" width="11.46484375" style="1"/>
    <col min="8" max="8" width="14.265625" style="1" bestFit="1" customWidth="1"/>
    <col min="9" max="9" width="5.9296875" style="1" bestFit="1" customWidth="1"/>
    <col min="10" max="10" width="6.796875" style="1" bestFit="1" customWidth="1"/>
    <col min="11" max="11" width="8.265625" style="1" bestFit="1" customWidth="1"/>
    <col min="12" max="12" width="28" style="1" bestFit="1" customWidth="1"/>
    <col min="13" max="13" width="13.53125" style="1" bestFit="1" customWidth="1"/>
    <col min="14" max="14" width="8.46484375" style="1" bestFit="1" customWidth="1"/>
    <col min="15" max="15" width="12.265625" style="1" customWidth="1"/>
    <col min="16" max="16" width="3.59765625" style="1" customWidth="1"/>
    <col min="17" max="17" width="11.46484375" style="1"/>
    <col min="18" max="18" width="7.19921875" style="1" customWidth="1"/>
    <col min="19" max="19" width="0" style="1" hidden="1" customWidth="1"/>
    <col min="20" max="16384" width="11.46484375" style="1"/>
  </cols>
  <sheetData>
    <row r="1" spans="1:19" x14ac:dyDescent="0.65">
      <c r="A1" s="55" t="s">
        <v>53</v>
      </c>
      <c r="B1" s="32" t="s">
        <v>139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x14ac:dyDescent="0.65">
      <c r="A2" s="32"/>
      <c r="B2" s="32" t="s">
        <v>166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4" spans="1:19" x14ac:dyDescent="0.65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9" x14ac:dyDescent="0.65">
      <c r="A5" s="9" t="s">
        <v>0</v>
      </c>
      <c r="B5" s="10" t="s">
        <v>129</v>
      </c>
      <c r="C5" s="9" t="s">
        <v>128</v>
      </c>
      <c r="F5" s="33" t="s">
        <v>67</v>
      </c>
      <c r="G5" s="32"/>
      <c r="H5" s="60" t="s">
        <v>164</v>
      </c>
      <c r="I5" s="32"/>
      <c r="J5" s="32"/>
      <c r="K5" s="32"/>
      <c r="L5" s="32"/>
      <c r="M5" s="32"/>
      <c r="N5" s="32"/>
      <c r="O5" s="32"/>
      <c r="P5" s="32"/>
      <c r="Q5" s="50" t="s">
        <v>165</v>
      </c>
      <c r="R5" s="32"/>
    </row>
    <row r="6" spans="1:19" x14ac:dyDescent="0.65">
      <c r="A6" s="5" t="s">
        <v>104</v>
      </c>
      <c r="B6" s="6" t="s">
        <v>83</v>
      </c>
      <c r="C6" s="25"/>
      <c r="E6" s="1" t="str">
        <f>IF(C6="","",IF(C6=S6,"richtig",FALSE))</f>
        <v/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50"/>
      <c r="R6" s="32"/>
      <c r="S6" s="1" t="str">
        <f t="shared" ref="S6:S48" si="0">HLOOKUP(B6,$I$7:$O$8,2,FALSE)</f>
        <v>Funktionär</v>
      </c>
    </row>
    <row r="7" spans="1:19" x14ac:dyDescent="0.65">
      <c r="A7" s="5" t="s">
        <v>104</v>
      </c>
      <c r="B7" s="6" t="s">
        <v>83</v>
      </c>
      <c r="C7" s="25"/>
      <c r="E7" s="1" t="str">
        <f t="shared" ref="E7:E48" si="1">IF(C7="","",IF(C7=S7,"richtig",FALSE))</f>
        <v/>
      </c>
      <c r="F7" s="34" t="s">
        <v>62</v>
      </c>
      <c r="G7" s="32"/>
      <c r="H7" s="51" t="s">
        <v>129</v>
      </c>
      <c r="I7" s="52" t="s">
        <v>130</v>
      </c>
      <c r="J7" s="52" t="s">
        <v>85</v>
      </c>
      <c r="K7" s="52" t="s">
        <v>93</v>
      </c>
      <c r="L7" s="52" t="s">
        <v>98</v>
      </c>
      <c r="M7" s="52" t="s">
        <v>112</v>
      </c>
      <c r="N7" s="52" t="s">
        <v>90</v>
      </c>
      <c r="O7" s="52" t="s">
        <v>83</v>
      </c>
      <c r="P7" s="32"/>
      <c r="Q7" s="50">
        <v>1</v>
      </c>
      <c r="R7" s="32"/>
      <c r="S7" s="1" t="str">
        <f t="shared" si="0"/>
        <v>Funktionär</v>
      </c>
    </row>
    <row r="8" spans="1:19" x14ac:dyDescent="0.65">
      <c r="A8" s="5" t="s">
        <v>88</v>
      </c>
      <c r="B8" s="6" t="s">
        <v>85</v>
      </c>
      <c r="C8" s="25"/>
      <c r="E8" s="1" t="str">
        <f t="shared" si="1"/>
        <v/>
      </c>
      <c r="F8" s="32"/>
      <c r="G8" s="32"/>
      <c r="H8" s="51" t="s">
        <v>128</v>
      </c>
      <c r="I8" s="53" t="s">
        <v>131</v>
      </c>
      <c r="J8" s="53" t="s">
        <v>132</v>
      </c>
      <c r="K8" s="53" t="s">
        <v>133</v>
      </c>
      <c r="L8" s="54" t="s">
        <v>134</v>
      </c>
      <c r="M8" s="53" t="s">
        <v>137</v>
      </c>
      <c r="N8" s="53" t="s">
        <v>135</v>
      </c>
      <c r="O8" s="53" t="s">
        <v>136</v>
      </c>
      <c r="P8" s="32"/>
      <c r="Q8" s="50">
        <v>2</v>
      </c>
      <c r="R8" s="32"/>
      <c r="S8" s="1" t="str">
        <f t="shared" si="0"/>
        <v>Silber</v>
      </c>
    </row>
    <row r="9" spans="1:19" x14ac:dyDescent="0.65">
      <c r="A9" s="5" t="s">
        <v>100</v>
      </c>
      <c r="B9" s="6" t="s">
        <v>85</v>
      </c>
      <c r="C9" s="25"/>
      <c r="E9" s="1" t="str">
        <f t="shared" si="1"/>
        <v/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1" t="str">
        <f t="shared" si="0"/>
        <v>Silber</v>
      </c>
    </row>
    <row r="10" spans="1:19" x14ac:dyDescent="0.65">
      <c r="A10" s="5" t="s">
        <v>123</v>
      </c>
      <c r="B10" s="6" t="s">
        <v>85</v>
      </c>
      <c r="C10" s="25"/>
      <c r="E10" s="1" t="str">
        <f t="shared" si="1"/>
        <v/>
      </c>
      <c r="F10" s="37" t="s">
        <v>165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1" t="str">
        <f t="shared" si="0"/>
        <v>Silber</v>
      </c>
    </row>
    <row r="11" spans="1:19" x14ac:dyDescent="0.65">
      <c r="A11" s="5" t="s">
        <v>126</v>
      </c>
      <c r="B11" s="6" t="s">
        <v>83</v>
      </c>
      <c r="C11" s="25"/>
      <c r="E11" s="1" t="str">
        <f t="shared" si="1"/>
        <v/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1" t="str">
        <f t="shared" si="0"/>
        <v>Funktionär</v>
      </c>
    </row>
    <row r="12" spans="1:19" x14ac:dyDescent="0.65">
      <c r="A12" s="5" t="s">
        <v>127</v>
      </c>
      <c r="B12" s="6" t="s">
        <v>83</v>
      </c>
      <c r="C12" s="25"/>
      <c r="E12" s="1" t="str">
        <f t="shared" si="1"/>
        <v/>
      </c>
      <c r="F12" s="39" t="s">
        <v>152</v>
      </c>
      <c r="G12" s="32"/>
      <c r="H12" s="58" t="b">
        <v>0</v>
      </c>
      <c r="I12" s="32"/>
      <c r="J12" s="59" t="s">
        <v>172</v>
      </c>
      <c r="K12" s="32"/>
      <c r="L12" s="32"/>
      <c r="M12" s="32"/>
      <c r="N12" s="32"/>
      <c r="O12" s="32"/>
      <c r="P12" s="32"/>
      <c r="Q12" s="32"/>
      <c r="R12" s="32"/>
      <c r="S12" s="1" t="str">
        <f t="shared" si="0"/>
        <v>Funktionär</v>
      </c>
    </row>
    <row r="13" spans="1:19" x14ac:dyDescent="0.65">
      <c r="A13" s="5" t="s">
        <v>84</v>
      </c>
      <c r="B13" s="6" t="s">
        <v>85</v>
      </c>
      <c r="C13" s="25"/>
      <c r="E13" s="1" t="str">
        <f t="shared" si="1"/>
        <v/>
      </c>
      <c r="S13" s="1" t="str">
        <f t="shared" si="0"/>
        <v>Silber</v>
      </c>
    </row>
    <row r="14" spans="1:19" x14ac:dyDescent="0.65">
      <c r="A14" s="5" t="s">
        <v>125</v>
      </c>
      <c r="B14" s="6" t="s">
        <v>85</v>
      </c>
      <c r="C14" s="25"/>
      <c r="E14" s="1" t="str">
        <f t="shared" si="1"/>
        <v/>
      </c>
      <c r="S14" s="1" t="str">
        <f t="shared" si="0"/>
        <v>Silber</v>
      </c>
    </row>
    <row r="15" spans="1:19" x14ac:dyDescent="0.65">
      <c r="A15" s="5" t="s">
        <v>102</v>
      </c>
      <c r="B15" s="6" t="s">
        <v>90</v>
      </c>
      <c r="C15" s="25"/>
      <c r="E15" s="1" t="str">
        <f t="shared" si="1"/>
        <v/>
      </c>
      <c r="S15" s="1" t="str">
        <f t="shared" si="0"/>
        <v>Trainer</v>
      </c>
    </row>
    <row r="16" spans="1:19" x14ac:dyDescent="0.65">
      <c r="A16" s="5" t="s">
        <v>122</v>
      </c>
      <c r="B16" s="6" t="s">
        <v>83</v>
      </c>
      <c r="C16" s="25"/>
      <c r="E16" s="1" t="str">
        <f t="shared" si="1"/>
        <v/>
      </c>
      <c r="F16" s="30" t="s">
        <v>167</v>
      </c>
      <c r="S16" s="1" t="str">
        <f t="shared" si="0"/>
        <v>Funktionär</v>
      </c>
    </row>
    <row r="17" spans="1:19" x14ac:dyDescent="0.65">
      <c r="A17" s="5" t="s">
        <v>92</v>
      </c>
      <c r="B17" s="6" t="s">
        <v>93</v>
      </c>
      <c r="C17" s="25"/>
      <c r="E17" s="1" t="str">
        <f t="shared" si="1"/>
        <v/>
      </c>
      <c r="F17" s="31" t="s">
        <v>168</v>
      </c>
      <c r="S17" s="1" t="str">
        <f t="shared" si="0"/>
        <v>Bronze</v>
      </c>
    </row>
    <row r="18" spans="1:19" x14ac:dyDescent="0.65">
      <c r="A18" s="5" t="s">
        <v>95</v>
      </c>
      <c r="B18" s="6" t="s">
        <v>83</v>
      </c>
      <c r="C18" s="25"/>
      <c r="E18" s="1" t="str">
        <f t="shared" si="1"/>
        <v/>
      </c>
      <c r="S18" s="1" t="str">
        <f t="shared" si="0"/>
        <v>Funktionär</v>
      </c>
    </row>
    <row r="19" spans="1:19" x14ac:dyDescent="0.65">
      <c r="A19" s="5" t="s">
        <v>96</v>
      </c>
      <c r="B19" s="6" t="s">
        <v>93</v>
      </c>
      <c r="C19" s="25"/>
      <c r="E19" s="1" t="str">
        <f t="shared" si="1"/>
        <v/>
      </c>
      <c r="S19" s="1" t="str">
        <f t="shared" si="0"/>
        <v>Bronze</v>
      </c>
    </row>
    <row r="20" spans="1:19" x14ac:dyDescent="0.65">
      <c r="A20" s="5" t="s">
        <v>124</v>
      </c>
      <c r="B20" s="6" t="s">
        <v>98</v>
      </c>
      <c r="C20" s="25"/>
      <c r="E20" s="1" t="str">
        <f t="shared" si="1"/>
        <v/>
      </c>
      <c r="S20" s="1" t="str">
        <f t="shared" si="0"/>
        <v>Talents Card International</v>
      </c>
    </row>
    <row r="21" spans="1:19" x14ac:dyDescent="0.65">
      <c r="A21" s="5" t="s">
        <v>116</v>
      </c>
      <c r="B21" s="6" t="s">
        <v>85</v>
      </c>
      <c r="C21" s="25"/>
      <c r="E21" s="1" t="str">
        <f t="shared" si="1"/>
        <v/>
      </c>
      <c r="S21" s="1" t="str">
        <f t="shared" si="0"/>
        <v>Silber</v>
      </c>
    </row>
    <row r="22" spans="1:19" x14ac:dyDescent="0.65">
      <c r="A22" s="5" t="s">
        <v>118</v>
      </c>
      <c r="B22" s="6" t="s">
        <v>83</v>
      </c>
      <c r="C22" s="25"/>
      <c r="E22" s="1" t="str">
        <f t="shared" si="1"/>
        <v/>
      </c>
      <c r="S22" s="1" t="str">
        <f t="shared" si="0"/>
        <v>Funktionär</v>
      </c>
    </row>
    <row r="23" spans="1:19" x14ac:dyDescent="0.65">
      <c r="A23" s="5" t="s">
        <v>111</v>
      </c>
      <c r="B23" s="6" t="s">
        <v>112</v>
      </c>
      <c r="C23" s="25"/>
      <c r="E23" s="1" t="str">
        <f t="shared" si="1"/>
        <v/>
      </c>
      <c r="S23" s="1" t="str">
        <f t="shared" si="0"/>
        <v>Paralympics</v>
      </c>
    </row>
    <row r="24" spans="1:19" x14ac:dyDescent="0.65">
      <c r="A24" s="5" t="s">
        <v>106</v>
      </c>
      <c r="B24" s="6" t="s">
        <v>83</v>
      </c>
      <c r="C24" s="25"/>
      <c r="E24" s="1" t="str">
        <f t="shared" si="1"/>
        <v/>
      </c>
      <c r="S24" s="1" t="str">
        <f t="shared" si="0"/>
        <v>Funktionär</v>
      </c>
    </row>
    <row r="25" spans="1:19" x14ac:dyDescent="0.65">
      <c r="A25" s="5" t="s">
        <v>1</v>
      </c>
      <c r="B25" s="6" t="s">
        <v>93</v>
      </c>
      <c r="C25" s="25"/>
      <c r="E25" s="1" t="str">
        <f t="shared" si="1"/>
        <v/>
      </c>
      <c r="S25" s="1" t="str">
        <f t="shared" si="0"/>
        <v>Bronze</v>
      </c>
    </row>
    <row r="26" spans="1:19" x14ac:dyDescent="0.65">
      <c r="A26" s="5" t="s">
        <v>101</v>
      </c>
      <c r="B26" s="6" t="s">
        <v>85</v>
      </c>
      <c r="C26" s="25"/>
      <c r="E26" s="1" t="str">
        <f t="shared" si="1"/>
        <v/>
      </c>
      <c r="S26" s="1" t="str">
        <f t="shared" si="0"/>
        <v>Silber</v>
      </c>
    </row>
    <row r="27" spans="1:19" x14ac:dyDescent="0.65">
      <c r="A27" s="5" t="s">
        <v>113</v>
      </c>
      <c r="B27" s="6" t="s">
        <v>85</v>
      </c>
      <c r="C27" s="25"/>
      <c r="E27" s="1" t="str">
        <f t="shared" si="1"/>
        <v/>
      </c>
      <c r="S27" s="1" t="str">
        <f t="shared" si="0"/>
        <v>Silber</v>
      </c>
    </row>
    <row r="28" spans="1:19" x14ac:dyDescent="0.65">
      <c r="A28" s="5" t="s">
        <v>87</v>
      </c>
      <c r="B28" s="6" t="s">
        <v>83</v>
      </c>
      <c r="C28" s="25"/>
      <c r="E28" s="1" t="str">
        <f t="shared" si="1"/>
        <v/>
      </c>
      <c r="S28" s="1" t="str">
        <f t="shared" si="0"/>
        <v>Funktionär</v>
      </c>
    </row>
    <row r="29" spans="1:19" x14ac:dyDescent="0.65">
      <c r="A29" s="5" t="s">
        <v>107</v>
      </c>
      <c r="B29" s="6" t="s">
        <v>85</v>
      </c>
      <c r="C29" s="25"/>
      <c r="E29" s="1" t="str">
        <f t="shared" si="1"/>
        <v/>
      </c>
      <c r="S29" s="1" t="str">
        <f t="shared" si="0"/>
        <v>Silber</v>
      </c>
    </row>
    <row r="30" spans="1:19" x14ac:dyDescent="0.65">
      <c r="A30" s="5" t="s">
        <v>119</v>
      </c>
      <c r="B30" s="6" t="s">
        <v>83</v>
      </c>
      <c r="C30" s="25"/>
      <c r="E30" s="1" t="str">
        <f t="shared" si="1"/>
        <v/>
      </c>
      <c r="S30" s="1" t="str">
        <f t="shared" si="0"/>
        <v>Funktionär</v>
      </c>
    </row>
    <row r="31" spans="1:19" x14ac:dyDescent="0.65">
      <c r="A31" s="5" t="s">
        <v>2</v>
      </c>
      <c r="B31" s="6" t="s">
        <v>90</v>
      </c>
      <c r="C31" s="25"/>
      <c r="E31" s="1" t="str">
        <f t="shared" si="1"/>
        <v/>
      </c>
      <c r="S31" s="1" t="str">
        <f t="shared" si="0"/>
        <v>Trainer</v>
      </c>
    </row>
    <row r="32" spans="1:19" x14ac:dyDescent="0.65">
      <c r="A32" s="5" t="s">
        <v>86</v>
      </c>
      <c r="B32" s="6" t="s">
        <v>83</v>
      </c>
      <c r="C32" s="25"/>
      <c r="E32" s="1" t="str">
        <f t="shared" si="1"/>
        <v/>
      </c>
      <c r="S32" s="1" t="str">
        <f t="shared" si="0"/>
        <v>Funktionär</v>
      </c>
    </row>
    <row r="33" spans="1:19" x14ac:dyDescent="0.65">
      <c r="A33" s="5" t="s">
        <v>3</v>
      </c>
      <c r="B33" s="6" t="s">
        <v>83</v>
      </c>
      <c r="C33" s="25"/>
      <c r="E33" s="1" t="str">
        <f t="shared" si="1"/>
        <v/>
      </c>
      <c r="S33" s="1" t="str">
        <f t="shared" si="0"/>
        <v>Funktionär</v>
      </c>
    </row>
    <row r="34" spans="1:19" x14ac:dyDescent="0.65">
      <c r="A34" s="5" t="s">
        <v>120</v>
      </c>
      <c r="B34" s="6" t="s">
        <v>90</v>
      </c>
      <c r="C34" s="25"/>
      <c r="E34" s="1" t="str">
        <f t="shared" si="1"/>
        <v/>
      </c>
      <c r="S34" s="1" t="str">
        <f t="shared" si="0"/>
        <v>Trainer</v>
      </c>
    </row>
    <row r="35" spans="1:19" x14ac:dyDescent="0.65">
      <c r="A35" s="5" t="s">
        <v>99</v>
      </c>
      <c r="B35" s="6" t="s">
        <v>83</v>
      </c>
      <c r="C35" s="25"/>
      <c r="E35" s="1" t="str">
        <f t="shared" si="1"/>
        <v/>
      </c>
      <c r="S35" s="1" t="str">
        <f t="shared" si="0"/>
        <v>Funktionär</v>
      </c>
    </row>
    <row r="36" spans="1:19" x14ac:dyDescent="0.65">
      <c r="A36" s="5" t="s">
        <v>114</v>
      </c>
      <c r="B36" s="6" t="s">
        <v>83</v>
      </c>
      <c r="C36" s="25"/>
      <c r="E36" s="1" t="str">
        <f t="shared" si="1"/>
        <v/>
      </c>
      <c r="S36" s="1" t="str">
        <f t="shared" si="0"/>
        <v>Funktionär</v>
      </c>
    </row>
    <row r="37" spans="1:19" x14ac:dyDescent="0.65">
      <c r="A37" s="5" t="s">
        <v>97</v>
      </c>
      <c r="B37" s="6" t="s">
        <v>98</v>
      </c>
      <c r="C37" s="25"/>
      <c r="E37" s="1" t="str">
        <f t="shared" si="1"/>
        <v/>
      </c>
      <c r="S37" s="1" t="str">
        <f t="shared" si="0"/>
        <v>Talents Card International</v>
      </c>
    </row>
    <row r="38" spans="1:19" x14ac:dyDescent="0.65">
      <c r="A38" s="5" t="s">
        <v>109</v>
      </c>
      <c r="B38" s="6" t="s">
        <v>85</v>
      </c>
      <c r="C38" s="25"/>
      <c r="E38" s="1" t="str">
        <f t="shared" si="1"/>
        <v/>
      </c>
      <c r="S38" s="1" t="str">
        <f t="shared" si="0"/>
        <v>Silber</v>
      </c>
    </row>
    <row r="39" spans="1:19" x14ac:dyDescent="0.65">
      <c r="A39" s="5" t="s">
        <v>108</v>
      </c>
      <c r="B39" s="6" t="s">
        <v>83</v>
      </c>
      <c r="C39" s="25"/>
      <c r="E39" s="1" t="str">
        <f t="shared" si="1"/>
        <v/>
      </c>
      <c r="S39" s="1" t="str">
        <f t="shared" si="0"/>
        <v>Funktionär</v>
      </c>
    </row>
    <row r="40" spans="1:19" x14ac:dyDescent="0.65">
      <c r="A40" s="5" t="s">
        <v>115</v>
      </c>
      <c r="B40" s="6" t="s">
        <v>85</v>
      </c>
      <c r="C40" s="25"/>
      <c r="E40" s="1" t="str">
        <f t="shared" si="1"/>
        <v/>
      </c>
      <c r="S40" s="1" t="str">
        <f t="shared" si="0"/>
        <v>Silber</v>
      </c>
    </row>
    <row r="41" spans="1:19" x14ac:dyDescent="0.65">
      <c r="A41" s="5" t="s">
        <v>110</v>
      </c>
      <c r="B41" s="6" t="s">
        <v>98</v>
      </c>
      <c r="C41" s="25"/>
      <c r="E41" s="1" t="str">
        <f t="shared" si="1"/>
        <v/>
      </c>
      <c r="S41" s="1" t="str">
        <f t="shared" si="0"/>
        <v>Talents Card International</v>
      </c>
    </row>
    <row r="42" spans="1:19" x14ac:dyDescent="0.65">
      <c r="A42" s="5" t="s">
        <v>103</v>
      </c>
      <c r="B42" s="6" t="s">
        <v>85</v>
      </c>
      <c r="C42" s="25"/>
      <c r="E42" s="1" t="str">
        <f t="shared" si="1"/>
        <v/>
      </c>
      <c r="S42" s="1" t="str">
        <f t="shared" si="0"/>
        <v>Silber</v>
      </c>
    </row>
    <row r="43" spans="1:19" x14ac:dyDescent="0.65">
      <c r="A43" s="5" t="s">
        <v>91</v>
      </c>
      <c r="B43" s="6" t="s">
        <v>93</v>
      </c>
      <c r="C43" s="25"/>
      <c r="E43" s="1" t="str">
        <f t="shared" si="1"/>
        <v/>
      </c>
      <c r="S43" s="1" t="str">
        <f t="shared" si="0"/>
        <v>Bronze</v>
      </c>
    </row>
    <row r="44" spans="1:19" x14ac:dyDescent="0.65">
      <c r="A44" s="5" t="s">
        <v>105</v>
      </c>
      <c r="B44" s="6" t="s">
        <v>85</v>
      </c>
      <c r="C44" s="25"/>
      <c r="E44" s="1" t="str">
        <f t="shared" si="1"/>
        <v/>
      </c>
      <c r="S44" s="1" t="str">
        <f t="shared" si="0"/>
        <v>Silber</v>
      </c>
    </row>
    <row r="45" spans="1:19" x14ac:dyDescent="0.65">
      <c r="A45" s="5" t="s">
        <v>121</v>
      </c>
      <c r="B45" s="6" t="s">
        <v>98</v>
      </c>
      <c r="C45" s="25"/>
      <c r="E45" s="1" t="str">
        <f t="shared" si="1"/>
        <v/>
      </c>
      <c r="S45" s="1" t="str">
        <f t="shared" si="0"/>
        <v>Talents Card International</v>
      </c>
    </row>
    <row r="46" spans="1:19" x14ac:dyDescent="0.65">
      <c r="A46" s="5" t="s">
        <v>89</v>
      </c>
      <c r="B46" s="6" t="s">
        <v>90</v>
      </c>
      <c r="C46" s="25"/>
      <c r="E46" s="1" t="str">
        <f t="shared" si="1"/>
        <v/>
      </c>
      <c r="S46" s="1" t="str">
        <f t="shared" si="0"/>
        <v>Trainer</v>
      </c>
    </row>
    <row r="47" spans="1:19" x14ac:dyDescent="0.65">
      <c r="A47" s="5" t="s">
        <v>117</v>
      </c>
      <c r="B47" s="6" t="s">
        <v>83</v>
      </c>
      <c r="C47" s="25"/>
      <c r="E47" s="1" t="str">
        <f t="shared" si="1"/>
        <v/>
      </c>
      <c r="S47" s="1" t="str">
        <f t="shared" si="0"/>
        <v>Funktionär</v>
      </c>
    </row>
    <row r="48" spans="1:19" x14ac:dyDescent="0.65">
      <c r="A48" s="5" t="s">
        <v>94</v>
      </c>
      <c r="B48" s="6" t="s">
        <v>85</v>
      </c>
      <c r="C48" s="25"/>
      <c r="E48" s="1" t="str">
        <f t="shared" si="1"/>
        <v/>
      </c>
      <c r="S48" s="1" t="str">
        <f t="shared" si="0"/>
        <v>Silber</v>
      </c>
    </row>
  </sheetData>
  <sortState ref="A5:B53">
    <sortCondition ref="A7"/>
  </sortState>
  <conditionalFormatting sqref="E6:E48">
    <cfRule type="cellIs" dxfId="1" priority="1" operator="equal">
      <formula>FALSE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</vt:lpstr>
      <vt:lpstr>Altersgruppen</vt:lpstr>
      <vt:lpstr>Lohn</vt:lpstr>
      <vt:lpstr>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2017-12-19T15:38:04Z</dcterms:modified>
</cp:coreProperties>
</file>