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8_{CCA95758-ED36-4304-8CF5-9C8C868B97C0}" xr6:coauthVersionLast="47" xr6:coauthVersionMax="47" xr10:uidLastSave="{00000000-0000-0000-0000-000000000000}"/>
  <bookViews>
    <workbookView xWindow="-110" yWindow="-110" windowWidth="38620" windowHeight="21100" xr2:uid="{81BC399A-1AB1-4D54-A695-7156388FF6F7}"/>
  </bookViews>
  <sheets>
    <sheet name="Mehrwertsteuer" sheetId="1" r:id="rId1"/>
    <sheet name="Runden" sheetId="2" r:id="rId2"/>
    <sheet name="Zinsen" sheetId="3" r:id="rId3"/>
    <sheet name="Proportion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B12" i="2"/>
  <c r="B11" i="2"/>
  <c r="B10" i="2"/>
  <c r="B9" i="2"/>
  <c r="C13" i="4"/>
  <c r="C7" i="4"/>
  <c r="C12" i="3"/>
  <c r="C11" i="3"/>
  <c r="C19" i="2"/>
  <c r="C18" i="2"/>
  <c r="C17" i="2"/>
  <c r="D18" i="1"/>
  <c r="D7" i="1"/>
  <c r="C10" i="3"/>
  <c r="B22" i="1"/>
  <c r="B18" i="1"/>
  <c r="B11" i="1"/>
  <c r="B7" i="1"/>
  <c r="D13" i="4"/>
  <c r="D7" i="4"/>
  <c r="D10" i="3"/>
  <c r="D12" i="3"/>
  <c r="D11" i="3"/>
  <c r="D18" i="2"/>
  <c r="D19" i="2"/>
  <c r="D17" i="2"/>
  <c r="C12" i="2"/>
  <c r="C9" i="2"/>
  <c r="C11" i="2"/>
  <c r="C10" i="2"/>
  <c r="C22" i="1"/>
  <c r="E22" i="1"/>
  <c r="E18" i="1"/>
  <c r="C18" i="1"/>
  <c r="E7" i="1"/>
  <c r="C11" i="1"/>
  <c r="C7" i="1"/>
</calcChain>
</file>

<file path=xl/sharedStrings.xml><?xml version="1.0" encoding="utf-8"?>
<sst xmlns="http://schemas.openxmlformats.org/spreadsheetml/2006/main" count="55" uniqueCount="42">
  <si>
    <t>Mehrwertsteuer</t>
  </si>
  <si>
    <t>Berechnen Sie die farbig hinterlegten Zellen</t>
  </si>
  <si>
    <t>Verkaufspreis</t>
  </si>
  <si>
    <t>Nettopreis</t>
  </si>
  <si>
    <t>Rabatt</t>
  </si>
  <si>
    <t>Netto</t>
  </si>
  <si>
    <t>Rabatt in %</t>
  </si>
  <si>
    <t>Runden</t>
  </si>
  <si>
    <t>Ausgangswert</t>
  </si>
  <si>
    <t>Auf ganze CHF</t>
  </si>
  <si>
    <t>Auf ganze Tausender</t>
  </si>
  <si>
    <t>Auf 5 Rappen</t>
  </si>
  <si>
    <t>Runden Sie den Ausgangswert</t>
  </si>
  <si>
    <t>Runden Sie auf halbe Noten</t>
  </si>
  <si>
    <t>Fach</t>
  </si>
  <si>
    <t>Note</t>
  </si>
  <si>
    <t>Gerundet</t>
  </si>
  <si>
    <t>Deutsch</t>
  </si>
  <si>
    <t>Französisch</t>
  </si>
  <si>
    <t>Englisch</t>
  </si>
  <si>
    <t>Zinsberechnungen</t>
  </si>
  <si>
    <t>Kapital</t>
  </si>
  <si>
    <t>Zinssatz</t>
  </si>
  <si>
    <t>Einheit</t>
  </si>
  <si>
    <t>Dauer</t>
  </si>
  <si>
    <t>Zins</t>
  </si>
  <si>
    <t>Jahre</t>
  </si>
  <si>
    <t>Monate</t>
  </si>
  <si>
    <t>Tage</t>
  </si>
  <si>
    <t>Auf 20 Rappen</t>
  </si>
  <si>
    <r>
      <t xml:space="preserve">Mehrwertsteuer in CHF
</t>
    </r>
    <r>
      <rPr>
        <sz val="11"/>
        <color theme="1"/>
        <rFont val="Calibri"/>
        <family val="2"/>
        <scheme val="minor"/>
      </rPr>
      <t>(Auf 5 Rappen gerundet)</t>
    </r>
  </si>
  <si>
    <t>Lösen Sie folgende Aufgaben Mithilfe von Proportionen</t>
  </si>
  <si>
    <t>4 Hühner legen in 7 Tagen 19 Eier.
Wie viele Eier legen 7 Hühner in 14 Tagen? Beachten Sie, dass keine halben Eier gelegt werden, runden Sie also entsprechend.</t>
  </si>
  <si>
    <t>Hühner</t>
  </si>
  <si>
    <t>Eier</t>
  </si>
  <si>
    <t>Maschinen</t>
  </si>
  <si>
    <t>Gummibärchen</t>
  </si>
  <si>
    <t>4 Maschinen produzieren in 3 Tagen 200 Millionen Gummibärchen. Wie lange benötigen 7 Maschinen, um 500 Millionen Gummibärchen zu produzieren? Runden Sie das Resultat auf zwei Kommastellen.</t>
  </si>
  <si>
    <r>
      <rPr>
        <sz val="11"/>
        <color theme="1"/>
        <rFont val="Calibri"/>
        <family val="2"/>
        <scheme val="minor"/>
      </rPr>
      <t>Fahren Sie weiter auf dem Blatt</t>
    </r>
    <r>
      <rPr>
        <b/>
        <sz val="11"/>
        <color theme="1"/>
        <rFont val="Calibri"/>
        <family val="2"/>
        <scheme val="minor"/>
      </rPr>
      <t xml:space="preserve"> Runden</t>
    </r>
  </si>
  <si>
    <r>
      <rPr>
        <sz val="11"/>
        <color theme="1"/>
        <rFont val="Calibri"/>
        <family val="2"/>
        <scheme val="minor"/>
      </rPr>
      <t>Fahren Sie weiter auf dem Blatt</t>
    </r>
    <r>
      <rPr>
        <b/>
        <sz val="11"/>
        <color theme="1"/>
        <rFont val="Calibri"/>
        <family val="2"/>
        <scheme val="minor"/>
      </rPr>
      <t xml:space="preserve"> Zinsen</t>
    </r>
  </si>
  <si>
    <r>
      <rPr>
        <sz val="11"/>
        <color theme="1"/>
        <rFont val="Calibri"/>
        <family val="2"/>
        <scheme val="minor"/>
      </rPr>
      <t>Fahren Sie weiter auf dem Blatt</t>
    </r>
    <r>
      <rPr>
        <b/>
        <sz val="11"/>
        <color theme="1"/>
        <rFont val="Calibri"/>
        <family val="2"/>
        <scheme val="minor"/>
      </rPr>
      <t xml:space="preserve"> Proportionen</t>
    </r>
  </si>
  <si>
    <t>Variante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</si>
</sst>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4" fontId="0" fillId="0" borderId="0" xfId="1" applyFont="1"/>
    <xf numFmtId="10" fontId="0" fillId="0" borderId="0" xfId="0" applyNumberFormat="1"/>
    <xf numFmtId="0" fontId="0" fillId="2" borderId="0" xfId="0" applyFill="1"/>
    <xf numFmtId="44" fontId="0" fillId="2" borderId="0" xfId="0" applyNumberFormat="1" applyFill="1"/>
    <xf numFmtId="44" fontId="0" fillId="0" borderId="0" xfId="0" applyNumberFormat="1"/>
    <xf numFmtId="9" fontId="0" fillId="0" borderId="0" xfId="0" applyNumberFormat="1"/>
    <xf numFmtId="44" fontId="2" fillId="0" borderId="0" xfId="1" applyFont="1"/>
    <xf numFmtId="0" fontId="2" fillId="0" borderId="0" xfId="0" applyFont="1" applyAlignment="1">
      <alignment horizontal="right"/>
    </xf>
    <xf numFmtId="44" fontId="0" fillId="0" borderId="0" xfId="1" applyFont="1" applyFill="1"/>
    <xf numFmtId="0" fontId="0" fillId="0" borderId="0" xfId="0" applyAlignment="1">
      <alignment horizontal="right"/>
    </xf>
    <xf numFmtId="44" fontId="0" fillId="2" borderId="0" xfId="0" applyNumberFormat="1" applyFill="1" applyAlignment="1">
      <alignment horizontal="right"/>
    </xf>
    <xf numFmtId="0" fontId="2" fillId="0" borderId="0" xfId="0" applyFont="1" applyAlignment="1">
      <alignment wrapText="1"/>
    </xf>
    <xf numFmtId="2" fontId="0" fillId="2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/>
    <xf numFmtId="0" fontId="5" fillId="0" borderId="0" xfId="0" applyFont="1"/>
    <xf numFmtId="10" fontId="5" fillId="0" borderId="0" xfId="0" applyNumberFormat="1" applyFont="1"/>
    <xf numFmtId="44" fontId="4" fillId="0" borderId="0" xfId="0" applyNumberFormat="1" applyFont="1"/>
    <xf numFmtId="10" fontId="1" fillId="2" borderId="0" xfId="2" applyNumberFormat="1" applyFont="1" applyFill="1"/>
    <xf numFmtId="10" fontId="0" fillId="0" borderId="0" xfId="2" applyNumberFormat="1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153276</xdr:colOff>
      <xdr:row>24</xdr:row>
      <xdr:rowOff>39415</xdr:rowOff>
    </xdr:from>
    <xdr:to>
      <xdr:col>5</xdr:col>
      <xdr:colOff>21897</xdr:colOff>
      <xdr:row>26</xdr:row>
      <xdr:rowOff>65690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7FB774D0-5D92-3406-7C4F-F9B389C1A4AB}"/>
            </a:ext>
          </a:extLst>
        </xdr:cNvPr>
        <xdr:cNvSpPr/>
      </xdr:nvSpPr>
      <xdr:spPr>
        <a:xfrm>
          <a:off x="2807138" y="4865415"/>
          <a:ext cx="4445000" cy="39413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CH" sz="1400" b="1"/>
            <a:t>statt 100% könnte man auch 1 schreiben,</a:t>
          </a:r>
          <a:r>
            <a:rPr lang="de-CH" sz="1400" b="1" baseline="0"/>
            <a:t> da 100% = 1</a:t>
          </a:r>
          <a:endParaRPr lang="de-CH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021A-0A35-46C2-B95F-064BB8B9E94E}">
  <sheetPr codeName="Tabelle1"/>
  <dimension ref="A1:E24"/>
  <sheetViews>
    <sheetView tabSelected="1" zoomScale="145" zoomScaleNormal="145" workbookViewId="0">
      <selection sqref="A1:B1"/>
    </sheetView>
  </sheetViews>
  <sheetFormatPr baseColWidth="10" defaultRowHeight="14.5" x14ac:dyDescent="0.35"/>
  <cols>
    <col min="1" max="1" width="23.26953125" customWidth="1"/>
    <col min="2" max="2" width="14.7265625" bestFit="1" customWidth="1"/>
    <col min="3" max="3" width="31.08984375" style="18" customWidth="1"/>
    <col min="4" max="4" width="14.81640625" customWidth="1"/>
    <col min="5" max="5" width="19.6328125" style="17" bestFit="1" customWidth="1"/>
  </cols>
  <sheetData>
    <row r="1" spans="1:5" ht="23.5" x14ac:dyDescent="0.55000000000000004">
      <c r="A1" s="15" t="s">
        <v>0</v>
      </c>
      <c r="B1" s="15"/>
    </row>
    <row r="3" spans="1:5" x14ac:dyDescent="0.35">
      <c r="A3" t="s">
        <v>1</v>
      </c>
    </row>
    <row r="5" spans="1:5" x14ac:dyDescent="0.35">
      <c r="A5" s="1" t="s">
        <v>3</v>
      </c>
      <c r="B5" s="2">
        <v>1250</v>
      </c>
    </row>
    <row r="6" spans="1:5" x14ac:dyDescent="0.35">
      <c r="A6" s="1" t="s">
        <v>0</v>
      </c>
      <c r="B6" s="3">
        <v>7.6999999999999999E-2</v>
      </c>
      <c r="D6" s="1" t="s">
        <v>41</v>
      </c>
    </row>
    <row r="7" spans="1:5" x14ac:dyDescent="0.35">
      <c r="A7" s="1" t="s">
        <v>2</v>
      </c>
      <c r="B7" s="5">
        <f>B5+B5*B6</f>
        <v>1346.25</v>
      </c>
      <c r="C7" s="17" t="str">
        <f ca="1">_xlfn.FORMULATEXT(B7)</f>
        <v>=B5+B5*B6</v>
      </c>
      <c r="D7" s="6">
        <f>B5*(100%+B6)</f>
        <v>1346.25</v>
      </c>
      <c r="E7" s="17" t="str">
        <f ca="1">_xlfn.FORMULATEXT(D7)</f>
        <v>=B5*(100%+B6)</v>
      </c>
    </row>
    <row r="9" spans="1:5" x14ac:dyDescent="0.35">
      <c r="A9" s="1" t="s">
        <v>2</v>
      </c>
      <c r="B9" s="2">
        <v>1234.5</v>
      </c>
    </row>
    <row r="10" spans="1:5" x14ac:dyDescent="0.35">
      <c r="A10" s="1" t="s">
        <v>0</v>
      </c>
      <c r="B10" s="3">
        <v>7.6999999999999999E-2</v>
      </c>
      <c r="D10" s="1"/>
    </row>
    <row r="11" spans="1:5" ht="29" x14ac:dyDescent="0.35">
      <c r="A11" s="13" t="s">
        <v>30</v>
      </c>
      <c r="B11" s="5">
        <f>ROUND(B9/(100%+B10)*20,0)/20</f>
        <v>1146.25</v>
      </c>
      <c r="C11" s="17" t="str">
        <f ca="1">_xlfn.FORMULATEXT(B11)</f>
        <v>=RUNDEN(B9/(100%+B10)*20;0)/20</v>
      </c>
      <c r="D11" s="6"/>
    </row>
    <row r="12" spans="1:5" x14ac:dyDescent="0.35">
      <c r="D12" s="6"/>
    </row>
    <row r="13" spans="1:5" x14ac:dyDescent="0.35">
      <c r="B13" s="6"/>
    </row>
    <row r="14" spans="1:5" ht="23.5" x14ac:dyDescent="0.55000000000000004">
      <c r="A14" s="15" t="s">
        <v>4</v>
      </c>
      <c r="B14" s="15"/>
    </row>
    <row r="16" spans="1:5" x14ac:dyDescent="0.35">
      <c r="A16" s="1" t="s">
        <v>2</v>
      </c>
      <c r="B16" s="2">
        <v>132</v>
      </c>
    </row>
    <row r="17" spans="1:5" x14ac:dyDescent="0.35">
      <c r="A17" s="1" t="s">
        <v>4</v>
      </c>
      <c r="B17" s="7">
        <v>0.15</v>
      </c>
      <c r="D17" s="1" t="s">
        <v>41</v>
      </c>
    </row>
    <row r="18" spans="1:5" x14ac:dyDescent="0.35">
      <c r="A18" s="1" t="s">
        <v>5</v>
      </c>
      <c r="B18" s="5">
        <f>B16*(100%-B17)</f>
        <v>112.2</v>
      </c>
      <c r="C18" s="17" t="str">
        <f ca="1">_xlfn.FORMULATEXT(B18)</f>
        <v>=B16*(100%-B17)</v>
      </c>
      <c r="D18" s="6">
        <f>B16-B16*B17</f>
        <v>112.2</v>
      </c>
      <c r="E18" s="17" t="str">
        <f ca="1">_xlfn.FORMULATEXT(D18)</f>
        <v>=B16-B16*B17</v>
      </c>
    </row>
    <row r="20" spans="1:5" x14ac:dyDescent="0.35">
      <c r="A20" s="1" t="s">
        <v>2</v>
      </c>
      <c r="B20" s="2">
        <v>158</v>
      </c>
      <c r="C20" s="19"/>
      <c r="D20" s="6"/>
      <c r="E20" s="20"/>
    </row>
    <row r="21" spans="1:5" x14ac:dyDescent="0.35">
      <c r="A21" s="1" t="s">
        <v>3</v>
      </c>
      <c r="B21" s="2">
        <v>130.35</v>
      </c>
      <c r="D21" s="1" t="s">
        <v>41</v>
      </c>
    </row>
    <row r="22" spans="1:5" x14ac:dyDescent="0.35">
      <c r="A22" s="1" t="s">
        <v>6</v>
      </c>
      <c r="B22" s="21">
        <f>(B20-B21)/B20</f>
        <v>0.17500000000000004</v>
      </c>
      <c r="C22" s="17" t="str">
        <f ca="1">_xlfn.FORMULATEXT(B22)</f>
        <v>=(B20-B21)/B20</v>
      </c>
      <c r="D22" s="22">
        <f>100%-B21/B20</f>
        <v>0.17500000000000004</v>
      </c>
      <c r="E22" s="17" t="str">
        <f ca="1">_xlfn.FORMULATEXT(D22)</f>
        <v>=100%-B21/B20</v>
      </c>
    </row>
    <row r="24" spans="1:5" x14ac:dyDescent="0.35">
      <c r="A24" s="1" t="s">
        <v>38</v>
      </c>
    </row>
  </sheetData>
  <mergeCells count="2">
    <mergeCell ref="A1:B1"/>
    <mergeCell ref="A14:B14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8878-B8B2-4184-8051-C85358B5E167}">
  <sheetPr codeName="Tabelle2"/>
  <dimension ref="A1:D21"/>
  <sheetViews>
    <sheetView zoomScale="145" zoomScaleNormal="145" workbookViewId="0">
      <selection sqref="A1:B1"/>
    </sheetView>
  </sheetViews>
  <sheetFormatPr baseColWidth="10" defaultRowHeight="14.5" x14ac:dyDescent="0.35"/>
  <cols>
    <col min="1" max="1" width="20.26953125" customWidth="1"/>
    <col min="2" max="2" width="16.453125" customWidth="1"/>
    <col min="3" max="3" width="21.54296875" customWidth="1"/>
    <col min="4" max="4" width="21" customWidth="1"/>
  </cols>
  <sheetData>
    <row r="1" spans="1:3" ht="23.5" x14ac:dyDescent="0.55000000000000004">
      <c r="A1" s="15" t="s">
        <v>7</v>
      </c>
      <c r="B1" s="15"/>
    </row>
    <row r="3" spans="1:3" x14ac:dyDescent="0.35">
      <c r="A3" t="s">
        <v>1</v>
      </c>
    </row>
    <row r="5" spans="1:3" x14ac:dyDescent="0.35">
      <c r="A5" s="1" t="s">
        <v>8</v>
      </c>
      <c r="B5" s="8">
        <v>54321.760000000002</v>
      </c>
    </row>
    <row r="7" spans="1:3" x14ac:dyDescent="0.35">
      <c r="A7" t="s">
        <v>12</v>
      </c>
    </row>
    <row r="9" spans="1:3" x14ac:dyDescent="0.35">
      <c r="A9" t="s">
        <v>9</v>
      </c>
      <c r="B9" s="5">
        <f>ROUND($B$5,0)</f>
        <v>54322</v>
      </c>
      <c r="C9" s="17" t="str">
        <f ca="1">_xlfn.FORMULATEXT(B9)</f>
        <v>=RUNDEN($B$5;0)</v>
      </c>
    </row>
    <row r="10" spans="1:3" x14ac:dyDescent="0.35">
      <c r="A10" t="s">
        <v>10</v>
      </c>
      <c r="B10" s="5">
        <f>ROUND($B$5,-3)</f>
        <v>54000</v>
      </c>
      <c r="C10" s="17" t="str">
        <f ca="1">_xlfn.FORMULATEXT(B10)</f>
        <v>=RUNDEN($B$5;-3)</v>
      </c>
    </row>
    <row r="11" spans="1:3" x14ac:dyDescent="0.35">
      <c r="A11" t="s">
        <v>11</v>
      </c>
      <c r="B11" s="5">
        <f>ROUND($B$5*20,0)/20</f>
        <v>54321.75</v>
      </c>
      <c r="C11" s="17" t="str">
        <f ca="1">_xlfn.FORMULATEXT(B11)</f>
        <v>=RUNDEN($B$5*20;0)/20</v>
      </c>
    </row>
    <row r="12" spans="1:3" x14ac:dyDescent="0.35">
      <c r="A12" t="s">
        <v>29</v>
      </c>
      <c r="B12" s="5">
        <f>ROUND($B$5*5,0)/5</f>
        <v>54321.8</v>
      </c>
      <c r="C12" s="17" t="str">
        <f ca="1">_xlfn.FORMULATEXT(B12)</f>
        <v>=RUNDEN($B$5*5;0)/5</v>
      </c>
    </row>
    <row r="14" spans="1:3" x14ac:dyDescent="0.35">
      <c r="A14" t="s">
        <v>13</v>
      </c>
    </row>
    <row r="16" spans="1:3" x14ac:dyDescent="0.35">
      <c r="A16" s="1" t="s">
        <v>14</v>
      </c>
      <c r="B16" s="9" t="s">
        <v>15</v>
      </c>
      <c r="C16" s="9" t="s">
        <v>16</v>
      </c>
    </row>
    <row r="17" spans="1:4" x14ac:dyDescent="0.35">
      <c r="A17" t="s">
        <v>17</v>
      </c>
      <c r="B17">
        <v>4.5999999999999996</v>
      </c>
      <c r="C17" s="4">
        <f>ROUND(B17*2,0)/2</f>
        <v>4.5</v>
      </c>
      <c r="D17" s="17" t="str">
        <f ca="1">_xlfn.FORMULATEXT(C17)</f>
        <v>=RUNDEN(B17*2;0)/2</v>
      </c>
    </row>
    <row r="18" spans="1:4" x14ac:dyDescent="0.35">
      <c r="A18" t="s">
        <v>18</v>
      </c>
      <c r="B18">
        <v>4.75</v>
      </c>
      <c r="C18" s="4">
        <f t="shared" ref="C18:C19" si="0">ROUND(B18*2,0)/2</f>
        <v>5</v>
      </c>
      <c r="D18" s="17" t="str">
        <f t="shared" ref="D18:D19" ca="1" si="1">_xlfn.FORMULATEXT(C18)</f>
        <v>=RUNDEN(B18*2;0)/2</v>
      </c>
    </row>
    <row r="19" spans="1:4" x14ac:dyDescent="0.35">
      <c r="A19" t="s">
        <v>19</v>
      </c>
      <c r="B19">
        <v>5.2</v>
      </c>
      <c r="C19" s="4">
        <f t="shared" si="0"/>
        <v>5</v>
      </c>
      <c r="D19" s="17" t="str">
        <f t="shared" ca="1" si="1"/>
        <v>=RUNDEN(B19*2;0)/2</v>
      </c>
    </row>
    <row r="21" spans="1:4" x14ac:dyDescent="0.35">
      <c r="A21" s="1" t="s">
        <v>39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AD89-B14D-4AF5-B4FD-A714C7A679B2}">
  <sheetPr codeName="Tabelle3"/>
  <dimension ref="A1:D14"/>
  <sheetViews>
    <sheetView zoomScale="145" zoomScaleNormal="145" workbookViewId="0">
      <selection sqref="A1:C1"/>
    </sheetView>
  </sheetViews>
  <sheetFormatPr baseColWidth="10" defaultRowHeight="14.5" x14ac:dyDescent="0.35"/>
  <cols>
    <col min="1" max="1" width="15.81640625" customWidth="1"/>
    <col min="2" max="2" width="13.7265625" bestFit="1" customWidth="1"/>
    <col min="3" max="3" width="14.54296875" customWidth="1"/>
    <col min="4" max="4" width="15.08984375" bestFit="1" customWidth="1"/>
  </cols>
  <sheetData>
    <row r="1" spans="1:4" ht="23.5" x14ac:dyDescent="0.55000000000000004">
      <c r="A1" s="15" t="s">
        <v>20</v>
      </c>
      <c r="B1" s="15"/>
      <c r="C1" s="15"/>
    </row>
    <row r="3" spans="1:4" x14ac:dyDescent="0.35">
      <c r="A3" t="s">
        <v>1</v>
      </c>
    </row>
    <row r="5" spans="1:4" x14ac:dyDescent="0.35">
      <c r="A5" s="1" t="s">
        <v>21</v>
      </c>
      <c r="B5" s="10">
        <v>12500</v>
      </c>
    </row>
    <row r="6" spans="1:4" x14ac:dyDescent="0.35">
      <c r="A6" s="1" t="s">
        <v>22</v>
      </c>
      <c r="B6" s="3">
        <v>1.15E-2</v>
      </c>
    </row>
    <row r="9" spans="1:4" x14ac:dyDescent="0.35">
      <c r="A9" s="1" t="s">
        <v>23</v>
      </c>
      <c r="B9" s="9" t="s">
        <v>24</v>
      </c>
      <c r="C9" s="9" t="s">
        <v>25</v>
      </c>
    </row>
    <row r="10" spans="1:4" x14ac:dyDescent="0.35">
      <c r="A10" t="s">
        <v>26</v>
      </c>
      <c r="B10" s="11">
        <v>1</v>
      </c>
      <c r="C10" s="12">
        <f>B5*B6</f>
        <v>143.75</v>
      </c>
      <c r="D10" s="17" t="str">
        <f ca="1">_xlfn.FORMULATEXT(C10)</f>
        <v>=B5*B6</v>
      </c>
    </row>
    <row r="11" spans="1:4" x14ac:dyDescent="0.35">
      <c r="A11" t="s">
        <v>27</v>
      </c>
      <c r="B11">
        <v>5</v>
      </c>
      <c r="C11" s="5">
        <f>B5*B6/12*B11</f>
        <v>59.895833333333329</v>
      </c>
      <c r="D11" s="17" t="str">
        <f ca="1">_xlfn.FORMULATEXT(C11)</f>
        <v>=B5*B6/12*B11</v>
      </c>
    </row>
    <row r="12" spans="1:4" x14ac:dyDescent="0.35">
      <c r="A12" t="s">
        <v>28</v>
      </c>
      <c r="B12">
        <v>150</v>
      </c>
      <c r="C12" s="5">
        <f>B5*B6/360*B12</f>
        <v>59.895833333333336</v>
      </c>
      <c r="D12" s="17" t="str">
        <f ca="1">_xlfn.FORMULATEXT(C12)</f>
        <v>=B5*B6/360*B12</v>
      </c>
    </row>
    <row r="14" spans="1:4" x14ac:dyDescent="0.35">
      <c r="A14" s="1" t="s">
        <v>40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9E68-5774-4F76-BA21-85430012BCBA}">
  <sheetPr codeName="Tabelle4"/>
  <dimension ref="A1:E13"/>
  <sheetViews>
    <sheetView zoomScale="175" zoomScaleNormal="175" workbookViewId="0"/>
  </sheetViews>
  <sheetFormatPr baseColWidth="10" defaultRowHeight="14.5" x14ac:dyDescent="0.35"/>
  <cols>
    <col min="2" max="2" width="14.81640625" customWidth="1"/>
  </cols>
  <sheetData>
    <row r="1" spans="1:5" x14ac:dyDescent="0.35">
      <c r="A1" t="s">
        <v>31</v>
      </c>
    </row>
    <row r="3" spans="1:5" ht="64.5" customHeight="1" x14ac:dyDescent="0.35">
      <c r="A3" s="16" t="s">
        <v>32</v>
      </c>
      <c r="B3" s="16"/>
      <c r="C3" s="16"/>
      <c r="D3" s="16"/>
      <c r="E3" s="16"/>
    </row>
    <row r="5" spans="1:5" x14ac:dyDescent="0.35">
      <c r="A5" s="9" t="s">
        <v>33</v>
      </c>
      <c r="B5" s="9" t="s">
        <v>28</v>
      </c>
      <c r="C5" s="9" t="s">
        <v>34</v>
      </c>
    </row>
    <row r="6" spans="1:5" x14ac:dyDescent="0.35">
      <c r="A6">
        <v>4</v>
      </c>
      <c r="B6">
        <v>7</v>
      </c>
      <c r="C6">
        <v>19</v>
      </c>
    </row>
    <row r="7" spans="1:5" x14ac:dyDescent="0.35">
      <c r="A7">
        <v>7</v>
      </c>
      <c r="B7">
        <v>14</v>
      </c>
      <c r="C7" s="4">
        <f>ROUNDDOWN(C6/A6/B6*A7*B7,0)</f>
        <v>66</v>
      </c>
      <c r="D7" s="17" t="str">
        <f ca="1">_xlfn.FORMULATEXT(C7)</f>
        <v>=ABRUNDEN(C6/A6/B6*A7*B7;0)</v>
      </c>
    </row>
    <row r="9" spans="1:5" ht="66.75" customHeight="1" x14ac:dyDescent="0.35">
      <c r="A9" s="16" t="s">
        <v>37</v>
      </c>
      <c r="B9" s="16"/>
      <c r="C9" s="16"/>
      <c r="D9" s="16"/>
      <c r="E9" s="16"/>
    </row>
    <row r="11" spans="1:5" x14ac:dyDescent="0.35">
      <c r="A11" s="9" t="s">
        <v>35</v>
      </c>
      <c r="B11" s="9" t="s">
        <v>36</v>
      </c>
      <c r="C11" s="9" t="s">
        <v>28</v>
      </c>
    </row>
    <row r="12" spans="1:5" x14ac:dyDescent="0.35">
      <c r="A12">
        <v>4</v>
      </c>
      <c r="B12">
        <v>200</v>
      </c>
      <c r="C12">
        <v>3</v>
      </c>
    </row>
    <row r="13" spans="1:5" x14ac:dyDescent="0.35">
      <c r="A13">
        <v>7</v>
      </c>
      <c r="B13">
        <v>500</v>
      </c>
      <c r="C13" s="14">
        <f>ROUND(C12*A12/A13/B12*B13,2)</f>
        <v>4.29</v>
      </c>
      <c r="D13" s="17" t="str">
        <f ca="1">_xlfn.FORMULATEXT(C13)</f>
        <v>=RUNDEN(C12*A12/A13/B12*B13;2)</v>
      </c>
    </row>
  </sheetData>
  <mergeCells count="2">
    <mergeCell ref="A3:E3"/>
    <mergeCell ref="A9:E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2a2ac5-b25a-46ac-94d3-afeb148eacd8">
      <UserInfo>
        <DisplayName/>
        <AccountId xsi:nil="true"/>
        <AccountType/>
      </UserInfo>
    </SharedWithUsers>
    <MediaLengthInSeconds xmlns="5d36d37b-71b4-4416-b8a2-712a72be7925" xsi:nil="true"/>
    <TaxCatchAll xmlns="e92a2ac5-b25a-46ac-94d3-afeb148eacd8" xsi:nil="true"/>
    <lcf76f155ced4ddcb4097134ff3c332f xmlns="5d36d37b-71b4-4416-b8a2-712a72be79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0A218B65CF8F4E9AF05F2AB7592672" ma:contentTypeVersion="16" ma:contentTypeDescription="Ein neues Dokument erstellen." ma:contentTypeScope="" ma:versionID="b41e8ded5c5ebdca79326a5ffcc0f82b">
  <xsd:schema xmlns:xsd="http://www.w3.org/2001/XMLSchema" xmlns:xs="http://www.w3.org/2001/XMLSchema" xmlns:p="http://schemas.microsoft.com/office/2006/metadata/properties" xmlns:ns2="5d36d37b-71b4-4416-b8a2-712a72be7925" xmlns:ns3="e92a2ac5-b25a-46ac-94d3-afeb148eacd8" targetNamespace="http://schemas.microsoft.com/office/2006/metadata/properties" ma:root="true" ma:fieldsID="c43957b7efad111266a671200a41e76a" ns2:_="" ns3:_="">
    <xsd:import namespace="5d36d37b-71b4-4416-b8a2-712a72be7925"/>
    <xsd:import namespace="e92a2ac5-b25a-46ac-94d3-afeb148ea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6d37b-71b4-4416-b8a2-712a72be7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7208fab-4dc0-401f-83e0-c7b9bb7a6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a2ac5-b25a-46ac-94d3-afeb148eac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fe5ca1-ef84-4dab-a378-9389cdd71f7b}" ma:internalName="TaxCatchAll" ma:showField="CatchAllData" ma:web="e92a2ac5-b25a-46ac-94d3-afeb148eac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69AA16-D22C-454F-8789-C4608528BF8A}">
  <ds:schemaRefs>
    <ds:schemaRef ds:uri="http://schemas.microsoft.com/office/2006/metadata/properties"/>
    <ds:schemaRef ds:uri="http://schemas.microsoft.com/office/infopath/2007/PartnerControls"/>
    <ds:schemaRef ds:uri="e92a2ac5-b25a-46ac-94d3-afeb148eacd8"/>
    <ds:schemaRef ds:uri="5d36d37b-71b4-4416-b8a2-712a72be7925"/>
  </ds:schemaRefs>
</ds:datastoreItem>
</file>

<file path=customXml/itemProps2.xml><?xml version="1.0" encoding="utf-8"?>
<ds:datastoreItem xmlns:ds="http://schemas.openxmlformats.org/officeDocument/2006/customXml" ds:itemID="{B97C46DE-20C9-4346-9240-B03540146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B64D4-8B4A-4FE1-B8B0-2D6F6D404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6d37b-71b4-4416-b8a2-712a72be7925"/>
    <ds:schemaRef ds:uri="e92a2ac5-b25a-46ac-94d3-afeb148ea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Mehrwertsteuer</vt:lpstr>
      <vt:lpstr>Runden</vt:lpstr>
      <vt:lpstr>Zinsen</vt:lpstr>
      <vt:lpstr>Proportionen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Maurer</dc:creator>
  <cp:lastModifiedBy>Lippuner Jürg BZBS</cp:lastModifiedBy>
  <dcterms:created xsi:type="dcterms:W3CDTF">2021-06-07T14:57:44Z</dcterms:created>
  <dcterms:modified xsi:type="dcterms:W3CDTF">2024-09-08T07:42:45Z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0x010100BE0A218B65CF8F4E9AF05F2AB7592672</vt:lpwstr>
  </property>
  <property fmtid="{D5CDD505-2E9C-101B-9397-08002B2CF9AE}" pid="3" name="Order">
    <vt:r8>435000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